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04\AppData\Local\Temp\Rar$DIa9728.14953\"/>
    </mc:Choice>
  </mc:AlternateContent>
  <bookViews>
    <workbookView xWindow="-120" yWindow="-120" windowWidth="29040" windowHeight="15840"/>
  </bookViews>
  <sheets>
    <sheet name="Прил 3" sheetId="5" r:id="rId1"/>
  </sheets>
  <definedNames>
    <definedName name="_xlnm._FilterDatabase" localSheetId="0" hidden="1">'Прил 3'!$A$17:$G$702</definedName>
    <definedName name="Excel_BuiltIn__FilterDatabase_1">#REF!</definedName>
    <definedName name="_xlnm.Print_Area" localSheetId="0">'Прил 3'!$A$1:$L$710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57" i="5" l="1"/>
  <c r="G156" i="5"/>
  <c r="G571" i="5" l="1"/>
  <c r="G570" i="5" s="1"/>
  <c r="G160" i="5" l="1"/>
  <c r="G159" i="5" s="1"/>
  <c r="G155" i="5" s="1"/>
  <c r="G154" i="5" l="1"/>
  <c r="G699" i="5"/>
  <c r="G598" i="5" l="1"/>
  <c r="G469" i="5" l="1"/>
  <c r="G468" i="5" s="1"/>
  <c r="G467" i="5" s="1"/>
  <c r="G466" i="5" s="1"/>
  <c r="G397" i="5"/>
  <c r="G396" i="5" s="1"/>
  <c r="G400" i="5"/>
  <c r="G399" i="5" s="1"/>
  <c r="G104" i="5"/>
  <c r="G106" i="5"/>
  <c r="G93" i="5"/>
  <c r="G92" i="5" s="1"/>
  <c r="G103" i="5" l="1"/>
  <c r="G219" i="5" l="1"/>
  <c r="G218" i="5" s="1"/>
  <c r="G636" i="5" l="1"/>
  <c r="G565" i="5"/>
  <c r="G564" i="5" s="1"/>
  <c r="G359" i="5" l="1"/>
  <c r="G358" i="5" s="1"/>
  <c r="G357" i="5" s="1"/>
  <c r="G216" i="5"/>
  <c r="G634" i="5"/>
  <c r="G633" i="5" s="1"/>
  <c r="G189" i="5"/>
  <c r="G188" i="5" s="1"/>
  <c r="G186" i="5"/>
  <c r="G185" i="5" s="1"/>
  <c r="G356" i="5" l="1"/>
  <c r="G355" i="5" s="1"/>
  <c r="G183" i="5"/>
  <c r="G88" i="5"/>
  <c r="G87" i="5" s="1"/>
  <c r="G86" i="5" s="1"/>
  <c r="G85" i="5" s="1"/>
  <c r="G346" i="5" l="1"/>
  <c r="G345" i="5" s="1"/>
  <c r="G343" i="5"/>
  <c r="G342" i="5" s="1"/>
  <c r="G77" i="5"/>
  <c r="G76" i="5" s="1"/>
  <c r="G341" i="5" l="1"/>
  <c r="G340" i="5" s="1"/>
  <c r="G339" i="5" s="1"/>
  <c r="G83" i="5"/>
  <c r="G82" i="5" s="1"/>
  <c r="G80" i="5" l="1"/>
  <c r="G79" i="5" s="1"/>
  <c r="G556" i="5"/>
  <c r="G555" i="5" s="1"/>
  <c r="G607" i="5" l="1"/>
  <c r="G478" i="5"/>
  <c r="G477" i="5" s="1"/>
  <c r="G330" i="5"/>
  <c r="G329" i="5" s="1"/>
  <c r="G275" i="5"/>
  <c r="G274" i="5" s="1"/>
  <c r="G150" i="5" l="1"/>
  <c r="G141" i="5"/>
  <c r="G57" i="5"/>
  <c r="G56" i="5" s="1"/>
  <c r="G55" i="5" s="1"/>
  <c r="G698" i="5"/>
  <c r="G697" i="5" s="1"/>
  <c r="G696" i="5" s="1"/>
  <c r="G695" i="5" s="1"/>
  <c r="G304" i="5" l="1"/>
  <c r="G303" i="5" s="1"/>
  <c r="G302" i="5" s="1"/>
  <c r="G301" i="5" s="1"/>
  <c r="G282" i="5" l="1"/>
  <c r="G281" i="5" s="1"/>
  <c r="G272" i="5"/>
  <c r="G271" i="5" s="1"/>
  <c r="G269" i="5"/>
  <c r="G268" i="5" s="1"/>
  <c r="G266" i="5"/>
  <c r="G265" i="5" s="1"/>
  <c r="G263" i="5"/>
  <c r="G262" i="5" s="1"/>
  <c r="G260" i="5"/>
  <c r="G259" i="5" s="1"/>
  <c r="G254" i="5"/>
  <c r="G253" i="5" s="1"/>
  <c r="G251" i="5"/>
  <c r="G250" i="5" s="1"/>
  <c r="G639" i="5" l="1"/>
  <c r="G638" i="5" s="1"/>
  <c r="G629" i="5" l="1"/>
  <c r="G610" i="5"/>
  <c r="G365" i="5" l="1"/>
  <c r="G367" i="5"/>
  <c r="G364" i="5" l="1"/>
  <c r="G657" i="5"/>
  <c r="G656" i="5" s="1"/>
  <c r="G225" i="5" l="1"/>
  <c r="G224" i="5" s="1"/>
  <c r="G228" i="5"/>
  <c r="G227" i="5" s="1"/>
  <c r="G394" i="5" l="1"/>
  <c r="G393" i="5" s="1"/>
  <c r="G391" i="5"/>
  <c r="G390" i="5" s="1"/>
  <c r="G128" i="5" l="1"/>
  <c r="G654" i="5" l="1"/>
  <c r="G653" i="5" s="1"/>
  <c r="G651" i="5"/>
  <c r="G650" i="5" s="1"/>
  <c r="G333" i="5"/>
  <c r="G332" i="5" s="1"/>
  <c r="G562" i="5"/>
  <c r="G561" i="5" s="1"/>
  <c r="G559" i="5"/>
  <c r="G558" i="5" s="1"/>
  <c r="G454" i="5" l="1"/>
  <c r="G453" i="5" s="1"/>
  <c r="G621" i="5"/>
  <c r="G612" i="5" l="1"/>
  <c r="G609" i="5" s="1"/>
  <c r="G448" i="5" l="1"/>
  <c r="G447" i="5" s="1"/>
  <c r="G388" i="5"/>
  <c r="G387" i="5" s="1"/>
  <c r="G383" i="5"/>
  <c r="G278" i="5"/>
  <c r="G277" i="5" s="1"/>
  <c r="G201" i="5" l="1"/>
  <c r="G200" i="5" s="1"/>
  <c r="G199" i="5" s="1"/>
  <c r="G198" i="5" s="1"/>
  <c r="G197" i="5" s="1"/>
  <c r="G139" i="5" l="1"/>
  <c r="G138" i="5" s="1"/>
  <c r="G493" i="5" l="1"/>
  <c r="G492" i="5" s="1"/>
  <c r="G519" i="5"/>
  <c r="G518" i="5" s="1"/>
  <c r="G484" i="5"/>
  <c r="G483" i="5" s="1"/>
  <c r="G508" i="5"/>
  <c r="G507" i="5" s="1"/>
  <c r="G506" i="5" s="1"/>
  <c r="G502" i="5"/>
  <c r="G501" i="5" s="1"/>
  <c r="G500" i="5" s="1"/>
  <c r="G487" i="5"/>
  <c r="G486" i="5" s="1"/>
  <c r="G460" i="5"/>
  <c r="G459" i="5" s="1"/>
  <c r="G427" i="5"/>
  <c r="G426" i="5" s="1"/>
  <c r="G481" i="5"/>
  <c r="G480" i="5" s="1"/>
  <c r="G451" i="5"/>
  <c r="G450" i="5" s="1"/>
  <c r="G424" i="5"/>
  <c r="G423" i="5" s="1"/>
  <c r="G605" i="5"/>
  <c r="G604" i="5" s="1"/>
  <c r="G648" i="5"/>
  <c r="G647" i="5" s="1"/>
  <c r="G646" i="5" s="1"/>
  <c r="G681" i="5"/>
  <c r="G679" i="5"/>
  <c r="G574" i="5"/>
  <c r="G573" i="5" s="1"/>
  <c r="G672" i="5"/>
  <c r="G671" i="5" s="1"/>
  <c r="G670" i="5" s="1"/>
  <c r="G642" i="5"/>
  <c r="G641" i="5" s="1"/>
  <c r="G631" i="5"/>
  <c r="G626" i="5"/>
  <c r="G624" i="5"/>
  <c r="G619" i="5"/>
  <c r="G553" i="5"/>
  <c r="G552" i="5" s="1"/>
  <c r="G602" i="5"/>
  <c r="G600" i="5"/>
  <c r="G569" i="5" l="1"/>
  <c r="G568" i="5" s="1"/>
  <c r="G567" i="5" s="1"/>
  <c r="G597" i="5"/>
  <c r="G678" i="5"/>
  <c r="G677" i="5" s="1"/>
  <c r="G676" i="5" s="1"/>
  <c r="G675" i="5" s="1"/>
  <c r="G674" i="5" s="1"/>
  <c r="G628" i="5"/>
  <c r="G623" i="5"/>
  <c r="G618" i="5"/>
  <c r="G195" i="5" l="1"/>
  <c r="G194" i="5"/>
  <c r="G193" i="5" s="1"/>
  <c r="G192" i="5" s="1"/>
  <c r="G191" i="5" s="1"/>
  <c r="G71" i="5"/>
  <c r="G70" i="5" s="1"/>
  <c r="G542" i="5"/>
  <c r="G541" i="5" s="1"/>
  <c r="G539" i="5"/>
  <c r="G538" i="5"/>
  <c r="G385" i="5"/>
  <c r="G382" i="5" s="1"/>
  <c r="G381" i="5" s="1"/>
  <c r="G243" i="5"/>
  <c r="G242" i="5" s="1"/>
  <c r="G241" i="5" s="1"/>
  <c r="G537" i="5" l="1"/>
  <c r="G536" i="5" s="1"/>
  <c r="G535" i="5" s="1"/>
  <c r="G445" i="5" l="1"/>
  <c r="G444" i="5" s="1"/>
  <c r="G131" i="5"/>
  <c r="G130" i="5" s="1"/>
  <c r="G101" i="5" l="1"/>
  <c r="G100" i="5" s="1"/>
  <c r="G324" i="5" l="1"/>
  <c r="G323" i="5" s="1"/>
  <c r="G464" i="5"/>
  <c r="G463" i="5" s="1"/>
  <c r="G462" i="5" s="1"/>
  <c r="G433" i="5"/>
  <c r="G432" i="5" s="1"/>
  <c r="G292" i="5"/>
  <c r="G291" i="5" s="1"/>
  <c r="G290" i="5" s="1"/>
  <c r="G288" i="5"/>
  <c r="G287" i="5" s="1"/>
  <c r="G285" i="5"/>
  <c r="G284" i="5" s="1"/>
  <c r="G236" i="5"/>
  <c r="G235" i="5" s="1"/>
  <c r="G280" i="5" l="1"/>
  <c r="G232" i="5"/>
  <c r="G231" i="5" s="1"/>
  <c r="G230" i="5" s="1"/>
  <c r="G148" i="5"/>
  <c r="G147" i="5" l="1"/>
  <c r="G146" i="5" s="1"/>
  <c r="G145" i="5" s="1"/>
  <c r="G144" i="5" s="1"/>
  <c r="G143" i="5" s="1"/>
  <c r="G222" i="5"/>
  <c r="G221" i="5" s="1"/>
  <c r="G176" i="5" l="1"/>
  <c r="G119" i="5" l="1"/>
  <c r="G181" i="5"/>
  <c r="G180" i="5" s="1"/>
  <c r="G179" i="5" s="1"/>
  <c r="G171" i="5"/>
  <c r="G165" i="5"/>
  <c r="G123" i="5"/>
  <c r="G121" i="5"/>
  <c r="G114" i="5"/>
  <c r="G109" i="5"/>
  <c r="G108" i="5" s="1"/>
  <c r="G693" i="5" l="1"/>
  <c r="G691" i="5"/>
  <c r="G689" i="5"/>
  <c r="G375" i="5"/>
  <c r="G688" i="5" l="1"/>
  <c r="G687" i="5" l="1"/>
  <c r="G686" i="5" s="1"/>
  <c r="G685" i="5" s="1"/>
  <c r="G684" i="5" s="1"/>
  <c r="G683" i="5" l="1"/>
  <c r="G377" i="5"/>
  <c r="G374" i="5" s="1"/>
  <c r="G373" i="5" s="1"/>
  <c r="G317" i="5"/>
  <c r="G372" i="5" l="1"/>
  <c r="G74" i="5"/>
  <c r="G73" i="5" s="1"/>
  <c r="G69" i="5" s="1"/>
  <c r="G257" i="5"/>
  <c r="G256" i="5" s="1"/>
  <c r="G248" i="5"/>
  <c r="G247" i="5" s="1"/>
  <c r="G246" i="5" l="1"/>
  <c r="G245" i="5" s="1"/>
  <c r="G327" i="5" l="1"/>
  <c r="G326" i="5" s="1"/>
  <c r="G239" i="5"/>
  <c r="G238" i="5" s="1"/>
  <c r="G234" i="5" s="1"/>
  <c r="G61" i="5"/>
  <c r="G60" i="5" s="1"/>
  <c r="G59" i="5" s="1"/>
  <c r="G322" i="5" l="1"/>
  <c r="G591" i="5"/>
  <c r="G593" i="5"/>
  <c r="G595" i="5"/>
  <c r="G588" i="5"/>
  <c r="G584" i="5"/>
  <c r="G586" i="5"/>
  <c r="G457" i="5"/>
  <c r="G456" i="5" s="1"/>
  <c r="G66" i="5"/>
  <c r="G65" i="5" s="1"/>
  <c r="G64" i="5" s="1"/>
  <c r="G63" i="5" s="1"/>
  <c r="G370" i="5"/>
  <c r="G369" i="5" s="1"/>
  <c r="G527" i="5"/>
  <c r="G526" i="5" s="1"/>
  <c r="G315" i="5"/>
  <c r="G175" i="5"/>
  <c r="G174" i="5" s="1"/>
  <c r="G173" i="5" s="1"/>
  <c r="G525" i="5" l="1"/>
  <c r="G524" i="5" s="1"/>
  <c r="G523" i="5" s="1"/>
  <c r="G314" i="5"/>
  <c r="G313" i="5" s="1"/>
  <c r="G312" i="5" s="1"/>
  <c r="G590" i="5"/>
  <c r="G583" i="5"/>
  <c r="G118" i="5"/>
  <c r="G363" i="5" l="1"/>
  <c r="G362" i="5" s="1"/>
  <c r="G361" i="5" s="1"/>
  <c r="G522" i="5"/>
  <c r="G668" i="5"/>
  <c r="G667" i="5" s="1"/>
  <c r="G665" i="5"/>
  <c r="G663" i="5"/>
  <c r="G661" i="5"/>
  <c r="G616" i="5"/>
  <c r="G615" i="5" s="1"/>
  <c r="G614" i="5" s="1"/>
  <c r="G581" i="5"/>
  <c r="G580" i="5" s="1"/>
  <c r="G579" i="5" s="1"/>
  <c r="G550" i="5"/>
  <c r="G549" i="5" s="1"/>
  <c r="G548" i="5" s="1"/>
  <c r="G533" i="5"/>
  <c r="G532" i="5" s="1"/>
  <c r="G531" i="5" s="1"/>
  <c r="G530" i="5" s="1"/>
  <c r="G516" i="5"/>
  <c r="G514" i="5"/>
  <c r="G512" i="5"/>
  <c r="G498" i="5"/>
  <c r="G496" i="5"/>
  <c r="G475" i="5"/>
  <c r="G474" i="5" s="1"/>
  <c r="G473" i="5" s="1"/>
  <c r="G442" i="5"/>
  <c r="G441" i="5" s="1"/>
  <c r="G439" i="5"/>
  <c r="G438" i="5" s="1"/>
  <c r="G436" i="5"/>
  <c r="G435" i="5" s="1"/>
  <c r="G421" i="5"/>
  <c r="G420" i="5" s="1"/>
  <c r="G418" i="5"/>
  <c r="G417" i="5" s="1"/>
  <c r="G415" i="5"/>
  <c r="G414" i="5" s="1"/>
  <c r="G407" i="5"/>
  <c r="G406" i="5"/>
  <c r="G405" i="5" s="1"/>
  <c r="G404" i="5" s="1"/>
  <c r="G403" i="5" s="1"/>
  <c r="G402" i="5" s="1"/>
  <c r="G353" i="5"/>
  <c r="G352" i="5"/>
  <c r="G351" i="5" s="1"/>
  <c r="G337" i="5"/>
  <c r="G336" i="5" s="1"/>
  <c r="G335" i="5" s="1"/>
  <c r="G321" i="5" s="1"/>
  <c r="G310" i="5"/>
  <c r="G309" i="5" s="1"/>
  <c r="G308" i="5" s="1"/>
  <c r="G307" i="5" s="1"/>
  <c r="G306" i="5" s="1"/>
  <c r="G300" i="5" s="1"/>
  <c r="G298" i="5"/>
  <c r="G297" i="5" s="1"/>
  <c r="G296" i="5" s="1"/>
  <c r="G295" i="5" s="1"/>
  <c r="G294" i="5" s="1"/>
  <c r="G214" i="5"/>
  <c r="G208" i="5"/>
  <c r="G207" i="5" s="1"/>
  <c r="G206" i="5" s="1"/>
  <c r="G205" i="5" s="1"/>
  <c r="G204" i="5" s="1"/>
  <c r="G170" i="5"/>
  <c r="G169" i="5" s="1"/>
  <c r="G168" i="5" s="1"/>
  <c r="G167" i="5" s="1"/>
  <c r="G164" i="5"/>
  <c r="G136" i="5"/>
  <c r="G134" i="5"/>
  <c r="G126" i="5"/>
  <c r="G125" i="5" s="1"/>
  <c r="G116" i="5"/>
  <c r="G112" i="5"/>
  <c r="G98" i="5"/>
  <c r="G96" i="5"/>
  <c r="G95" i="5" s="1"/>
  <c r="G52" i="5"/>
  <c r="G51" i="5" s="1"/>
  <c r="G50" i="5" s="1"/>
  <c r="G49" i="5" s="1"/>
  <c r="G48" i="5" s="1"/>
  <c r="G46" i="5"/>
  <c r="G45" i="5" s="1"/>
  <c r="G44" i="5" s="1"/>
  <c r="G43" i="5" s="1"/>
  <c r="G42" i="5" s="1"/>
  <c r="G40" i="5"/>
  <c r="G39" i="5" s="1"/>
  <c r="G38" i="5" s="1"/>
  <c r="G37" i="5" s="1"/>
  <c r="G36" i="5" s="1"/>
  <c r="G34" i="5"/>
  <c r="G33" i="5" s="1"/>
  <c r="G31" i="5"/>
  <c r="G30" i="5" s="1"/>
  <c r="G25" i="5"/>
  <c r="G24" i="5" s="1"/>
  <c r="G23" i="5" s="1"/>
  <c r="G22" i="5" s="1"/>
  <c r="G21" i="5" s="1"/>
  <c r="G163" i="5" l="1"/>
  <c r="G162" i="5" s="1"/>
  <c r="G153" i="5"/>
  <c r="G213" i="5"/>
  <c r="G212" i="5" s="1"/>
  <c r="G431" i="5"/>
  <c r="G430" i="5" s="1"/>
  <c r="G429" i="5" s="1"/>
  <c r="G413" i="5"/>
  <c r="G412" i="5" s="1"/>
  <c r="G411" i="5" s="1"/>
  <c r="G320" i="5"/>
  <c r="G319" i="5" s="1"/>
  <c r="G547" i="5"/>
  <c r="G546" i="5" s="1"/>
  <c r="G545" i="5" s="1"/>
  <c r="G178" i="5"/>
  <c r="G472" i="5"/>
  <c r="G471" i="5" s="1"/>
  <c r="G68" i="5"/>
  <c r="G495" i="5"/>
  <c r="G511" i="5"/>
  <c r="G510" i="5" s="1"/>
  <c r="G505" i="5" s="1"/>
  <c r="G660" i="5"/>
  <c r="G659" i="5" s="1"/>
  <c r="G645" i="5" s="1"/>
  <c r="G350" i="5"/>
  <c r="G349" i="5" s="1"/>
  <c r="G348" i="5" s="1"/>
  <c r="G111" i="5"/>
  <c r="G133" i="5"/>
  <c r="G529" i="5"/>
  <c r="G521" i="5" s="1"/>
  <c r="G29" i="5"/>
  <c r="G28" i="5" s="1"/>
  <c r="G27" i="5" s="1"/>
  <c r="G91" i="5" l="1"/>
  <c r="G90" i="5" s="1"/>
  <c r="G54" i="5" s="1"/>
  <c r="G211" i="5"/>
  <c r="G152" i="5"/>
  <c r="G491" i="5"/>
  <c r="G490" i="5" s="1"/>
  <c r="G489" i="5" s="1"/>
  <c r="G644" i="5"/>
  <c r="G380" i="5"/>
  <c r="G379" i="5" s="1"/>
  <c r="G578" i="5"/>
  <c r="G577" i="5" s="1"/>
  <c r="G20" i="5" l="1"/>
  <c r="G504" i="5"/>
  <c r="G576" i="5"/>
  <c r="G544" i="5" s="1"/>
  <c r="G410" i="5" l="1"/>
  <c r="G409" i="5" s="1"/>
  <c r="G210" i="5"/>
  <c r="G203" i="5" s="1"/>
  <c r="G19" i="5" s="1"/>
  <c r="G702" i="5" l="1"/>
</calcChain>
</file>

<file path=xl/sharedStrings.xml><?xml version="1.0" encoding="utf-8"?>
<sst xmlns="http://schemas.openxmlformats.org/spreadsheetml/2006/main" count="4117" uniqueCount="492">
  <si>
    <t>Целевая статья</t>
  </si>
  <si>
    <t>ОБЩЕГОСУДАРСТВЕННЫЕ ВОПРОСЫ</t>
  </si>
  <si>
    <t>000</t>
  </si>
  <si>
    <t>Функционирование высшего должностного лица муниципального образования</t>
  </si>
  <si>
    <t>Непрограммные направления деятельности органов местного самоуправления</t>
  </si>
  <si>
    <t>120</t>
  </si>
  <si>
    <t>240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</si>
  <si>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</si>
  <si>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</si>
  <si>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Уплата налогов, сборов и иных платежей</t>
  </si>
  <si>
    <t>850</t>
  </si>
  <si>
    <t>Резервные фонды</t>
  </si>
  <si>
    <t>Резервные средства</t>
  </si>
  <si>
    <t>870</t>
  </si>
  <si>
    <t>Другие общегосударственные вопросы</t>
  </si>
  <si>
    <t>Субвенции на выполнение органами местного самоуправления отдельных государственных полномочий по государственному управлению охраной труда</t>
  </si>
  <si>
    <t>Расходы на выплаты персоналу казенных учреждений</t>
  </si>
  <si>
    <t>110</t>
  </si>
  <si>
    <t>Государственная регистрация актов гражданского состояния</t>
  </si>
  <si>
    <t>НАЦИОНАЛЬНАЯ ЭКОНОМИКА</t>
  </si>
  <si>
    <t>Другие вопросы в области национальной экономики</t>
  </si>
  <si>
    <t>ЖИЛИЩНО-КОММУНАЛЬНОЕ ХОЗЯЙСТВО</t>
  </si>
  <si>
    <t>Другие вопросы в области жилищно-коммунального хозяйства</t>
  </si>
  <si>
    <t>ОБРАЗОВАНИЕ</t>
  </si>
  <si>
    <t>Дошкольное образование</t>
  </si>
  <si>
    <t>Субвенции на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</si>
  <si>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Общее образование</t>
  </si>
  <si>
    <t>Другие вопросы в области образования</t>
  </si>
  <si>
    <t>Обеспечение деятельности подведомственных учреждений  сферы образования</t>
  </si>
  <si>
    <t>КУЛЬТУРА, КИНЕМАТОГРАФИЯ</t>
  </si>
  <si>
    <t>Культура</t>
  </si>
  <si>
    <t>Другие вопросы в области культуры, кинематографии</t>
  </si>
  <si>
    <t>СОЦИАЛЬНАЯ ПОЛИТИКА</t>
  </si>
  <si>
    <t>Пенсионное обеспечение</t>
  </si>
  <si>
    <t>Доплаты к пенсиям муниципальным служащим</t>
  </si>
  <si>
    <t>Публичные нормативные социальные выплаты гражданам</t>
  </si>
  <si>
    <t>310</t>
  </si>
  <si>
    <t>Охрана семьи и детства</t>
  </si>
  <si>
    <t>ФИЗИЧЕСКАЯ КУЛЬТУРА И СПОРТ</t>
  </si>
  <si>
    <t>СРЕДСТВА МАССОВОЙ ИНФОРМАЦИИ</t>
  </si>
  <si>
    <t>Периодическая печать и издательства</t>
  </si>
  <si>
    <t>Информационное освещение деятельности органов местного самоуправления в средствах массовой информации</t>
  </si>
  <si>
    <t>Субсидии бюджетным учреждениям</t>
  </si>
  <si>
    <t>610</t>
  </si>
  <si>
    <t>Социальные выплаты гражданам, кроме публичных нормативных социальных выплат</t>
  </si>
  <si>
    <t>320</t>
  </si>
  <si>
    <t>Сельское хозяйство и рыболовство</t>
  </si>
  <si>
    <t>Субвенции на организацию проведения мероприятий по предупреждению и ликвидации болезней животных, их лечению, защите населения от болезней, общих для человека и животных</t>
  </si>
  <si>
    <t>Субвенции на осуществление государственных полномочий по регистрации и учету граждан, имеющих право на получение жилищных субсидий в связи с переселением из районов Крайнего Севера и приравненных к ним местностей</t>
  </si>
  <si>
    <t>Транспорт</t>
  </si>
  <si>
    <t>Мероприятия в области автомобильного транспорта общего пользования</t>
  </si>
  <si>
    <t>810</t>
  </si>
  <si>
    <t>Дорожное хозяйство (дорожные фонды)</t>
  </si>
  <si>
    <t>Коммунальное хозяйство</t>
  </si>
  <si>
    <t>Наименование</t>
  </si>
  <si>
    <t>Раздел</t>
  </si>
  <si>
    <t>Подраздел</t>
  </si>
  <si>
    <t>Вид расхо-дов</t>
  </si>
  <si>
    <t>01</t>
  </si>
  <si>
    <t>00</t>
  </si>
  <si>
    <t>0000000000</t>
  </si>
  <si>
    <t>02</t>
  </si>
  <si>
    <t>9900000000</t>
  </si>
  <si>
    <t>Мероприятия непрограммных направлений деятельности органов местного самоуправления</t>
  </si>
  <si>
    <t>9990000000</t>
  </si>
  <si>
    <t>9999910010</t>
  </si>
  <si>
    <t>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</si>
  <si>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</si>
  <si>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03</t>
  </si>
  <si>
    <t>9999910020</t>
  </si>
  <si>
    <t>9999910030</t>
  </si>
  <si>
    <t>04</t>
  </si>
  <si>
    <t>05</t>
  </si>
  <si>
    <t>200</t>
  </si>
  <si>
    <t xml:space="preserve">Иные закупки товаров, работ и услуг для обеспечения государственных (муниципальных) нужд </t>
  </si>
  <si>
    <t>06</t>
  </si>
  <si>
    <t>Иные бюджетные ассигнования</t>
  </si>
  <si>
    <t>800</t>
  </si>
  <si>
    <t>11</t>
  </si>
  <si>
    <t>9999900010</t>
  </si>
  <si>
    <t>13</t>
  </si>
  <si>
    <t>2400000000</t>
  </si>
  <si>
    <t>Расходы на обеспечение деятельности (оказание услуг, выполнение работ) муниципальных учреждений</t>
  </si>
  <si>
    <t>600</t>
  </si>
  <si>
    <t>Субсидии автономным учреждениям</t>
  </si>
  <si>
    <t>620</t>
  </si>
  <si>
    <t>9999970010</t>
  </si>
  <si>
    <t>9999959300</t>
  </si>
  <si>
    <t>9999993100</t>
  </si>
  <si>
    <t>9999993040</t>
  </si>
  <si>
    <t>08</t>
  </si>
  <si>
    <t>09</t>
  </si>
  <si>
    <t>1900000000</t>
  </si>
  <si>
    <t>1900140100</t>
  </si>
  <si>
    <t>12</t>
  </si>
  <si>
    <t>Жилищное хозяйство</t>
  </si>
  <si>
    <t>2100000000</t>
  </si>
  <si>
    <t>2110000000</t>
  </si>
  <si>
    <t>9999993120</t>
  </si>
  <si>
    <t>07</t>
  </si>
  <si>
    <t>2600000000</t>
  </si>
  <si>
    <t>Подпрограмма "Развитие системы дошкольного образования"</t>
  </si>
  <si>
    <t>2610000000</t>
  </si>
  <si>
    <t>2610193070</t>
  </si>
  <si>
    <t>Предоставление субсидий бюджетным, автономным учреждениям и иным некоммерческим организациям</t>
  </si>
  <si>
    <t>2610170040</t>
  </si>
  <si>
    <t>Питание и содержание детей в образовательных учреждениях</t>
  </si>
  <si>
    <t>2610270210</t>
  </si>
  <si>
    <t>Подпрограмма "Развитие системы общего образования"</t>
  </si>
  <si>
    <t>2620000000</t>
  </si>
  <si>
    <t>2620170050</t>
  </si>
  <si>
    <t>2620193060</t>
  </si>
  <si>
    <t>Подпрограмма "Развитие системы дополнительного образования, отдыха, оздоровления и занятости детей и подростков"</t>
  </si>
  <si>
    <t>2630000000</t>
  </si>
  <si>
    <t>Обеспечение деятельности (оказание услуг, выполнение работ) учреждений дополнительного образования детей</t>
  </si>
  <si>
    <t>2630170060</t>
  </si>
  <si>
    <t>2500000000</t>
  </si>
  <si>
    <t>2520000000</t>
  </si>
  <si>
    <t>Расходы на обеспечение деятельности (оказание услуг, выполнение работ) учреждений дополнительного образования детей</t>
  </si>
  <si>
    <t>2520170060</t>
  </si>
  <si>
    <t>2630293080</t>
  </si>
  <si>
    <t>Социальное обеспечение и иные выплаты населению</t>
  </si>
  <si>
    <t>300</t>
  </si>
  <si>
    <t>2690070010</t>
  </si>
  <si>
    <t>2690010030</t>
  </si>
  <si>
    <t>2510000000</t>
  </si>
  <si>
    <t>2510170080</t>
  </si>
  <si>
    <t>Подпрограмма "Организация библиотечного обслуживания населения"</t>
  </si>
  <si>
    <t>2530000000</t>
  </si>
  <si>
    <t>Расходы на обеспечение деятельности (оказанние услуг, выполнение работ) библиотек</t>
  </si>
  <si>
    <t>2530170070</t>
  </si>
  <si>
    <t>10</t>
  </si>
  <si>
    <t>9999910040</t>
  </si>
  <si>
    <t>2690093090</t>
  </si>
  <si>
    <t>0900000000</t>
  </si>
  <si>
    <t>Благоустройство</t>
  </si>
  <si>
    <t>2560110030</t>
  </si>
  <si>
    <t>2560170010</t>
  </si>
  <si>
    <t>2700000000</t>
  </si>
  <si>
    <t>2720000000</t>
  </si>
  <si>
    <t xml:space="preserve">Содержание и ремонт  дорог общего пользования местного значения </t>
  </si>
  <si>
    <t>2790040150</t>
  </si>
  <si>
    <t>2110120220</t>
  </si>
  <si>
    <t>2190000000</t>
  </si>
  <si>
    <t>Подпрограмма "Развитие системы дополнительного образования в сфере культуры и искусства"</t>
  </si>
  <si>
    <t>2620270210</t>
  </si>
  <si>
    <t>2690000000</t>
  </si>
  <si>
    <t>Питание и содержание детей в дошкольных образовательных учреждениях</t>
  </si>
  <si>
    <t>Подпрограмма "Координация работы и организационное сопровождение в сфере культуры"</t>
  </si>
  <si>
    <t>2560000000</t>
  </si>
  <si>
    <t>Закупка товаров, работ и услуг для обеспечения государственных (муниципальных) нужд</t>
  </si>
  <si>
    <t>2790000000</t>
  </si>
  <si>
    <t xml:space="preserve">Перечисление взносов на капитальный ремонт многоквартирных домов </t>
  </si>
  <si>
    <t>2490000000</t>
  </si>
  <si>
    <t>2490020110</t>
  </si>
  <si>
    <t>Субвенции на обеспечение государственных гарантий реализации прав на получение общедоступного и бесплатного дошкольного, начального общего, основного общего среднего общего, дополнительного образования детей в муниципальных образовательных организациях</t>
  </si>
  <si>
    <t>Субвенции на компенсацию части платы, взимаемой с родителей (законых представителей) за присмотр и уход за детьми, осваивающими образовательные программы дошкольного образования в организациях, осуществляющих образовательную деятельность</t>
  </si>
  <si>
    <t>2800000000</t>
  </si>
  <si>
    <t>2890000000</t>
  </si>
  <si>
    <t>2890020160</t>
  </si>
  <si>
    <t>Дополнительное образование детей</t>
  </si>
  <si>
    <t>Антикризисные мероприятия</t>
  </si>
  <si>
    <t>2560270250</t>
  </si>
  <si>
    <t>Ве дом ство</t>
  </si>
  <si>
    <t>001</t>
  </si>
  <si>
    <t>002</t>
  </si>
  <si>
    <t>003</t>
  </si>
  <si>
    <t>950</t>
  </si>
  <si>
    <t xml:space="preserve">Молодежная политика </t>
  </si>
  <si>
    <t xml:space="preserve">Расходы на выплаты персоналу казенных учреждений </t>
  </si>
  <si>
    <t>Судебная система</t>
  </si>
  <si>
    <t>Субвенции на финансовое обеспечение государственных полномочий по составлению (изменению) списков кандидатов в присяжные заседатели федеральных судов общей юрисдикции</t>
  </si>
  <si>
    <t>9999951200</t>
  </si>
  <si>
    <t>Массовый спорт</t>
  </si>
  <si>
    <t xml:space="preserve">          Сумма</t>
  </si>
  <si>
    <t>400</t>
  </si>
  <si>
    <t>Бюджетные инвестиции</t>
  </si>
  <si>
    <t>410</t>
  </si>
  <si>
    <t>9999993130</t>
  </si>
  <si>
    <t>9999993160</t>
  </si>
  <si>
    <t>Социальное обеспечение населения</t>
  </si>
  <si>
    <t>Пограмма" Развитие системы общего образования"</t>
  </si>
  <si>
    <t>Субвенции на реализацию государственных полномочий органов опеки и попечительства в отношении несовершеннолетних</t>
  </si>
  <si>
    <t>Распределение бюджетных ассигнований в ведомственной структуре расходов бюджета Пограничного муниципального округа</t>
  </si>
  <si>
    <t>( рублей)</t>
  </si>
  <si>
    <t>9999970011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</si>
  <si>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</si>
  <si>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 (муниципальных) органов</t>
  </si>
  <si>
    <t xml:space="preserve">Расходы на выплаты персоналу государственных  (муниципальных) органов </t>
  </si>
  <si>
    <t>Расходы на выплаты персоналу государственных                           ( муниципальных) органов</t>
  </si>
  <si>
    <t>Субвенции на обеспечение мер социальной поддержки педагогическим работникам муниципальных образовательных организаций (НП)</t>
  </si>
  <si>
    <t>2420000000</t>
  </si>
  <si>
    <t>Мероприятия, направленные на развитие информатизации и защиты информатизации</t>
  </si>
  <si>
    <t>2420140030</t>
  </si>
  <si>
    <t>26203S2340</t>
  </si>
  <si>
    <t>Расходы на обеспечение деятельности ( оказание услуг, выполнение работ) учреждений культуры ПГП</t>
  </si>
  <si>
    <t>2510170081</t>
  </si>
  <si>
    <t>Расходы на обеспечение деятельности ( оказание услуг, выполнение работ) учреждений культуры ЖСП</t>
  </si>
  <si>
    <t>2510170082</t>
  </si>
  <si>
    <t>Мероприятия по предупреждению и защите населения, территории от чрезвычайных ситуаций природного и техногенного характера</t>
  </si>
  <si>
    <t>1600000000</t>
  </si>
  <si>
    <t>1600140060</t>
  </si>
  <si>
    <t>21900S2620</t>
  </si>
  <si>
    <t>Иные закупки товаров, работ и услуг для обеспечения  государственных (муниципальных) нужд</t>
  </si>
  <si>
    <t>Муниципальная программа "Защита населения и территории Пограничного муниципального округа от чрезвычайных ситуаций природного и техногенного характера"</t>
  </si>
  <si>
    <t>Муниципальная программа "Информационное общество Пограничного муниципального округа"</t>
  </si>
  <si>
    <t>Муниципальная программа "Управление собственностью Пограничного муниципального округа"</t>
  </si>
  <si>
    <t>Подпрограмма "Управление муниципальным имуществом, находящимся в собственности Пограничного муниципального округа"</t>
  </si>
  <si>
    <t>Муниципальная программа "Создание условий для организации транспортного обслуживания населения в границах муниципального округа"</t>
  </si>
  <si>
    <t>Мероприятия муниципальной программы "Создание условий для организации транспортного обслуживания населения  в границах муниципального округа"</t>
  </si>
  <si>
    <t>Субвенции на реализацию государственного полномочия по установлению регулируемых тарифов на регулярные перевозки пассажиров и багажа автомобильным и наземным электрическим общественным транспортом по муниципальным маршрутам в границах муниципального округа</t>
  </si>
  <si>
    <t>Муниципальная программа " Модернизация дорожной сети в Пограничном муниципальном округе"</t>
  </si>
  <si>
    <t>Муниципальная программа "Управление собственностью Пограничного муниципального округа "</t>
  </si>
  <si>
    <t>Мероприятия муниципальной программы "Управление собственностью Пограничного муниципального округа"</t>
  </si>
  <si>
    <t>Муниципальная программа " Обеспечение доступным жильем и качественными услугами ЖКХ населения Пограничного муниципального округа"</t>
  </si>
  <si>
    <t>Подпрограмма "Создание условий для обеспечения качественными услугами ЖКХ население Пограничного муниципального округа"</t>
  </si>
  <si>
    <t>Муниципальная программа " Энергосбережение и повышение энергетической эффективности на территории Пограничного муниципального округа"</t>
  </si>
  <si>
    <t>3000000000</t>
  </si>
  <si>
    <t>Муниципальная программа " Благоустройство территории Пограничного муниципального округа "</t>
  </si>
  <si>
    <t xml:space="preserve">Расходы на организацию и содержание мест захоронения </t>
  </si>
  <si>
    <t>Уличное освещение</t>
  </si>
  <si>
    <t xml:space="preserve">Муниципальная программа " Формирование современной городской среды территорий, входящих в состав Пограничного муниципального округа" </t>
  </si>
  <si>
    <t>2900000000</t>
  </si>
  <si>
    <t>2900120200</t>
  </si>
  <si>
    <t>2900120250</t>
  </si>
  <si>
    <t>3100000000</t>
  </si>
  <si>
    <t>Муниципальная программа "Развитие образования Пограничного муниципального округа"</t>
  </si>
  <si>
    <t>Муниципальная программа "Развитие культуры, библиотечного обслуживания и молодежной политики в Пограничном муниципальном округе"</t>
  </si>
  <si>
    <t>Мероприятия муниципальной программы "Развитие образования Пограничного муниципального округа"</t>
  </si>
  <si>
    <t>Подпрограмма "Развитие культуры в Пограничном муниципальном округе"</t>
  </si>
  <si>
    <t>Муниципальная программа "Развитие образования Пограничного муниципального округа "</t>
  </si>
  <si>
    <t>Муниципальная программа "Развитие физической культуры и спорта в Пограничном муниципальном округе"</t>
  </si>
  <si>
    <t>Мероприятия муниципальной программы " Информационное общество Пограничного муниципального округа"</t>
  </si>
  <si>
    <t>Мероприятия муниципальной программы " Обеспечение доступным жильем и качественными услугами ЖКХ населения Пограничного муниципального округа"</t>
  </si>
  <si>
    <t>Обеспечение детей-сирот и детей, оставшихся без попечения родителей, лиц из числа детей - сирот и детей,оставшихся без попечения родителей жилыми помещениями за счет средств краевого бюджета</t>
  </si>
  <si>
    <t>Подпрограмма "Обеспечение жилыми помещениями детей - сирот, детей, оставшихся без попечения родителей, лиц из числа детей - сирот и детей, оставшихся без попечения родителей"</t>
  </si>
  <si>
    <t>Пограничного муниципального округа</t>
  </si>
  <si>
    <t>Обеспечение граждан твердым топливом (дровами) из средств местного бюджета</t>
  </si>
  <si>
    <t>Подпрограмма " Развитие информационных систем"</t>
  </si>
  <si>
    <t>Муниципальная программа  "Развитие образования Пограничного муниципального округа"</t>
  </si>
  <si>
    <t xml:space="preserve">Мероприятия муниципальной программы  "Развитие образования Пограничного муниципального округа" </t>
  </si>
  <si>
    <t>2720120020</t>
  </si>
  <si>
    <t>Содержание и обслуживание казны Пограничного муниципального округа</t>
  </si>
  <si>
    <t xml:space="preserve">Реализация государственных полномочий по социальной поддержке детей, оставшихся без попечения родителей, и лиц, принявших на воспитание в семью детей, оставшихся без попечения родителей </t>
  </si>
  <si>
    <t>9999993050</t>
  </si>
  <si>
    <t>ВСЕГО:</t>
  </si>
  <si>
    <t>Администрация  Пограничного муниципального округа Приморского края</t>
  </si>
  <si>
    <t>Финансовое управление Администрации Пограничного муниципального округа Приморского края</t>
  </si>
  <si>
    <t>Глава Пограничного муниципального округа</t>
  </si>
  <si>
    <t>Председатель представительного органа Пограничного муниципального округа</t>
  </si>
  <si>
    <t>Руководство и управление в сфере установленных функций органов местного самоуправления Пограничного муниципального округа</t>
  </si>
  <si>
    <t>Резервный фонд Администрации Пограничного муниципального  округа</t>
  </si>
  <si>
    <t>Расходы на обеспечение деятельности (оказанние услуг, выполнение работ) учредения культуры</t>
  </si>
  <si>
    <t>Муниципальная программа " Управление собственностью Пограничного муниципального округа"</t>
  </si>
  <si>
    <t>2740000000</t>
  </si>
  <si>
    <t>27401М0820</t>
  </si>
  <si>
    <t>Муниципальное казенное учреждение "Центр обеспечения деятельности муниципальных образовательных организаций Пограничного муниципального округа"</t>
  </si>
  <si>
    <t>Муниципальное казенное учреждение "Центр финансового, бюджетного и экономического обслуживания Пограничного муниципального округа"</t>
  </si>
  <si>
    <t>Обеспечение деятельности муниципального казенного учреждения "Управление благоустройства Пограаничного муниципального округа"</t>
  </si>
  <si>
    <t>Обеспечение деятельности муниципального казенного учреждения "Хозяйственное управление Администрации Пограничного муниципального округа"</t>
  </si>
  <si>
    <t>Обеспечение деятельности (оказание услуг, выполнение работ) общеобразовательных организаций</t>
  </si>
  <si>
    <t>2110170010</t>
  </si>
  <si>
    <t>НАЦИОНАЛЬНАЯ ОБОРОНА</t>
  </si>
  <si>
    <t>Мобилизационная и вневойсковая подготовка</t>
  </si>
  <si>
    <t>Осуществление первичного воинского учета на территориях, где отсутствуют военные комиссариаты</t>
  </si>
  <si>
    <t>9999951180</t>
  </si>
  <si>
    <t>Иные закупки товаров, работ и услуг для обеспечения государственных (муниципальных) нужд</t>
  </si>
  <si>
    <t>Строительство и реконструкция (модернизация) объектов питьевого водоснабжения (НП)</t>
  </si>
  <si>
    <t>Обеспечение граждан твердым топливом (дровами) за счет средств краевого бюджета</t>
  </si>
  <si>
    <t>2190092620</t>
  </si>
  <si>
    <t xml:space="preserve">Мероприятия по благоустройству дворовых территорий за счет средств краевого бюджета </t>
  </si>
  <si>
    <t>3100192610</t>
  </si>
  <si>
    <t xml:space="preserve">Мероприятия по благоустройству дворовых территорий за счет средств местного бюджета </t>
  </si>
  <si>
    <t>31001S2610</t>
  </si>
  <si>
    <t xml:space="preserve">Благоустройство дворовых территорий
многоквартирных домов, общественных
территорий расположенных на территории
Пограничного муниципального округа (НП)
</t>
  </si>
  <si>
    <t>310F255550</t>
  </si>
  <si>
    <t>Иные межбюджетные трансферты бюджетам на ежемесячное денежное вознаграждение за классное руководство педагогическим работникам муниципальных общеобразовательных организаций</t>
  </si>
  <si>
    <t>2620153030</t>
  </si>
  <si>
    <t>Создание в общеобразовательных организациях, расположенных в сельской местности и малых городах, условий для занятий физической культурой и спортом (НП)</t>
  </si>
  <si>
    <t>262E250970</t>
  </si>
  <si>
    <t>Расходы на содержание работников, занимающих должности, не отнесенные к должностям муниципальной службы и муниципальным должностям органов местного самоуправления Пограничного муниципального округа</t>
  </si>
  <si>
    <t>9999910050</t>
  </si>
  <si>
    <t>Расходы на выплаты персоналу государственных (муниципальных) органов</t>
  </si>
  <si>
    <t>Закупка товаров, работ и услуг для государственных (муниципальных) нужд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</si>
  <si>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</si>
  <si>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Капитальные вложения в объекты государственной  (муниципальной) собственности</t>
  </si>
  <si>
    <t>Субвенции на реализацию отдельных государственных полномочий по созданию административных комиссий</t>
  </si>
  <si>
    <t>9999993030</t>
  </si>
  <si>
    <t>Расходы на выплаты персоналу в целях обеспечения выполнения функций муниципальными органами, казенными учреждениями</t>
  </si>
  <si>
    <t>9999993010</t>
  </si>
  <si>
    <t>Субвенции на создание и обеспечение деятельности комиссии по делам несовершеннолетних и защите их прав</t>
  </si>
  <si>
    <t>Субвенции на обеспечение питанием детей, обучающихся в муниципальных общеобразовательных учреждениях</t>
  </si>
  <si>
    <t>2620293150</t>
  </si>
  <si>
    <t>Организационные, технические и технологические мероприятия по энергосбережению и повышению энергетической эффективности организаций</t>
  </si>
  <si>
    <t>3000120130</t>
  </si>
  <si>
    <t>Мероприятия по проведению ремонтных работ (в т.ч. проектно-изыскательские работы) муниципальных учреждений</t>
  </si>
  <si>
    <t>2510470150</t>
  </si>
  <si>
    <t>Организация, проведение и участие в спортивных мероприятиях</t>
  </si>
  <si>
    <t>0900120080</t>
  </si>
  <si>
    <t>Развитие материально- технической базы массовой физической культуры и спорта</t>
  </si>
  <si>
    <t>0900120140</t>
  </si>
  <si>
    <t>Муниципальная программа "Развитие физической культуры и спорта  "</t>
  </si>
  <si>
    <t>Оценка недвижимости, признание прав и регулирование отношений по муниципальной собственности</t>
  </si>
  <si>
    <t>2720120010</t>
  </si>
  <si>
    <t>Иные закупки товаров, работ и услуг для обеспечения муниципальных нужд</t>
  </si>
  <si>
    <t xml:space="preserve"> Организация проведения культурных мероприятий</t>
  </si>
  <si>
    <t>2510220060</t>
  </si>
  <si>
    <t>Организация проведения культурных мероприятий</t>
  </si>
  <si>
    <t>Мероприятия по проведению ремонтных работ( в т.ч. проектно-изыскательские работы) муниципальных учреждений</t>
  </si>
  <si>
    <t>2530220060</t>
  </si>
  <si>
    <t>Пополнение книжного фонда</t>
  </si>
  <si>
    <t>2530220090</t>
  </si>
  <si>
    <t>2530220210</t>
  </si>
  <si>
    <t>Мероприятия по обеспечению безопасности муниципальных учреждений</t>
  </si>
  <si>
    <t>2530420100</t>
  </si>
  <si>
    <t>Подпрограмма "Реализация государственной национальной политики РФ в Пограничном муниципальном округе"</t>
  </si>
  <si>
    <t>2570000000</t>
  </si>
  <si>
    <t>2570120060</t>
  </si>
  <si>
    <t>Подпрограмма " Молодежная политика"</t>
  </si>
  <si>
    <t>2540000000</t>
  </si>
  <si>
    <t>Проведение мероприятий для детей и молодежи</t>
  </si>
  <si>
    <t>2540120070</t>
  </si>
  <si>
    <t>Другие вопросы в области социальной политики</t>
  </si>
  <si>
    <t>Подпрограмма "Доступная среда"</t>
  </si>
  <si>
    <t>2550000000</t>
  </si>
  <si>
    <t xml:space="preserve">Мероприятия, направленные  на создание беспрепятственного доступа к объектам социальной инфраструктуры инвалидов </t>
  </si>
  <si>
    <t>2550170180</t>
  </si>
  <si>
    <t>Сохранение объектов культурного наследия</t>
  </si>
  <si>
    <t>2510170190</t>
  </si>
  <si>
    <t>Мероприятия, направленные на модернизацию дошкольного образования</t>
  </si>
  <si>
    <t>2610370120</t>
  </si>
  <si>
    <t>Мероприятия, направленные на модернизацию общего образования</t>
  </si>
  <si>
    <t>2620370170</t>
  </si>
  <si>
    <t>2630370150</t>
  </si>
  <si>
    <t>2610420100</t>
  </si>
  <si>
    <t>2620420100</t>
  </si>
  <si>
    <t>Мероприятия по обеспечению безопасности в муниципальных учреждениях</t>
  </si>
  <si>
    <t>2630520100</t>
  </si>
  <si>
    <t>Подпрограмма "Одаренные дети Пограничного муниципального округа"</t>
  </si>
  <si>
    <t>2640000000</t>
  </si>
  <si>
    <t>Проведение мероприятий по выявлению и развитию одаренных детей</t>
  </si>
  <si>
    <t>2640170140</t>
  </si>
  <si>
    <t>Закупка товаров, работ и услуг для обеспечения государственных ( муниципальных) нужд</t>
  </si>
  <si>
    <t>Мероприятия, направленные на военно-патриотическое воспитание детей и молодежи</t>
  </si>
  <si>
    <t>2630420070</t>
  </si>
  <si>
    <t>2690070220</t>
  </si>
  <si>
    <t>Научно-методические, организационно-педагогические мероприятия</t>
  </si>
  <si>
    <t>Организация отдыха и занятости детей и подростков Пограничного муниципального района</t>
  </si>
  <si>
    <t>2630270110</t>
  </si>
  <si>
    <t>9999993180</t>
  </si>
  <si>
    <t>Субвенции на реализацию полномочий Российской Федерации на государственную регистрацию актов гражданского состояния за счет средств краевого бюджета</t>
  </si>
  <si>
    <t>3400000000</t>
  </si>
  <si>
    <t>3410000000</t>
  </si>
  <si>
    <t>3410140200</t>
  </si>
  <si>
    <t>Муниципальная программа "Градостроительная деятельность на территории Пограничного муниципального округа"</t>
  </si>
  <si>
    <t>Подпрограмма "Разработка градостроительной документации Пограничного муниципального округа"</t>
  </si>
  <si>
    <t>3410100000</t>
  </si>
  <si>
    <t>Основное мероприятие "Обеспечение территорий Пограничного муниципального округа градостроительными документами территориального планирования"</t>
  </si>
  <si>
    <t>Мероприятия по разработке градостроительной документации</t>
  </si>
  <si>
    <t>29001S2360</t>
  </si>
  <si>
    <t>Осуществление отдельных государственных полномочий по обеспечению горячим питанием обучающихся, получающих начальное общее образование в муниципальных общеобразовательных организациях Приморского края</t>
  </si>
  <si>
    <t>2510520100</t>
  </si>
  <si>
    <t>Федеральный проект "Современная школа"</t>
  </si>
  <si>
    <t>262E100000</t>
  </si>
  <si>
    <t>262E193140</t>
  </si>
  <si>
    <t>2520270140</t>
  </si>
  <si>
    <t>Расходы, направленные на обеспечение населения сельских территорий услугами ЖКХ</t>
  </si>
  <si>
    <t>Мероприятия по созданию единого  информационного поля</t>
  </si>
  <si>
    <t>Федеральный проект "Чистая вода"</t>
  </si>
  <si>
    <t>211F500000</t>
  </si>
  <si>
    <t xml:space="preserve">Федеральный проект "Формирование комфортной городской среды"
</t>
  </si>
  <si>
    <t>310F200000</t>
  </si>
  <si>
    <t>Федеральный проект "Успех каждого ребенка"</t>
  </si>
  <si>
    <t>262E200000</t>
  </si>
  <si>
    <t xml:space="preserve">   на 2022 год </t>
  </si>
  <si>
    <t>Субсидии на капитальный ремонт зданий  муниципальных общеобразовательных оргнизаций из средств краевого бюджета</t>
  </si>
  <si>
    <t>2620392340</t>
  </si>
  <si>
    <t xml:space="preserve">Приобретение музыкальных инструментов и художественного инвентаря для учреждений дополнительного образования детей в сфере культуры за счет средств краевого бюджета </t>
  </si>
  <si>
    <t>2520392480</t>
  </si>
  <si>
    <t>25203S2480</t>
  </si>
  <si>
    <t xml:space="preserve">Приобретение музыкальных инструментов и художественного инвентаря для учреждений дополнительного образования детей в сфере культуры за счет средств местного бюджета </t>
  </si>
  <si>
    <t>2510492470</t>
  </si>
  <si>
    <t>25104S2470</t>
  </si>
  <si>
    <t>Обеспечение развития и укрепления материально-технической базы муниципальных домов культуры за счет средств краевого бюджета</t>
  </si>
  <si>
    <t>Обеспечение развития и укрепления материально-технической базы муниципальных домов культуры за счет средств местного бюджета</t>
  </si>
  <si>
    <t>Проведение работ по сохранению объектов культурного наследия за счет средств краевого бюджета</t>
  </si>
  <si>
    <t>Проведение работ по сохранению объектов культурного наследия за счет средств местного бюджета</t>
  </si>
  <si>
    <t xml:space="preserve">Обеспечение детей-сирот и детей, оставшихся без попечения родителей, лиц из числа детей - сирот и детей,оставшихся без попечения родителей жилыми помещениями </t>
  </si>
  <si>
    <t>27401R0820</t>
  </si>
  <si>
    <t>Развитие спортивной инфраструктуры, находящейся в муниципальной собственности (НП)</t>
  </si>
  <si>
    <t>090P592190</t>
  </si>
  <si>
    <t>090P592230</t>
  </si>
  <si>
    <t>2110192320</t>
  </si>
  <si>
    <t>21101S2320</t>
  </si>
  <si>
    <t>Субсидии на  проектирование и (или) строительство, реконструкцию, модернизацию и капитальный ремонт объектов водопроводно-канализационного хозяйства из средств краевого бюджета</t>
  </si>
  <si>
    <t>Субсидии на  проектирование и (или) строительство, реконструкцию, модернизацию и капитальный ремонт объектов водопроводно-канализационного хозяйства из средств местного  бюджета</t>
  </si>
  <si>
    <t>2510192490</t>
  </si>
  <si>
    <t>25101S2490</t>
  </si>
  <si>
    <t>Развитие сети учреждений культурно-досугового типа (НП)</t>
  </si>
  <si>
    <t>251A155130</t>
  </si>
  <si>
    <t>25104L4670</t>
  </si>
  <si>
    <t>Субвенции на обеспечение оздоровления и отдыха детей (за исключением организации отдыха детей в каникулярное время)</t>
  </si>
  <si>
    <t>Приобретение и поставка спортивного инвентаря, спортивного оборудования и иного имущества для развития массового спорта (НП)</t>
  </si>
  <si>
    <t>211F552432</t>
  </si>
  <si>
    <t>Субсидии на капитальный ремонт зданий  муниципальных общеобразовательных организаций из средств местного бюджета</t>
  </si>
  <si>
    <t>Обеспечение населения  услугами водоснабжения</t>
  </si>
  <si>
    <t xml:space="preserve">Мероприятия по обеспечению безопасности в муниципальных учреждениях </t>
  </si>
  <si>
    <t>2520420100</t>
  </si>
  <si>
    <t>2530370150</t>
  </si>
  <si>
    <t>Расходы на обеспечение деятельности (оказание услуг, выполнение работ) дошкольных образовательных организаций</t>
  </si>
  <si>
    <t>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</si>
  <si>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   Приложение   8</t>
  </si>
  <si>
    <t>Уборка несанкционированных мест захламления отходами</t>
  </si>
  <si>
    <t>2900120230</t>
  </si>
  <si>
    <t xml:space="preserve">Сбор и вывоз твердых бытовых отходов с общественных мест </t>
  </si>
  <si>
    <t>2900120231</t>
  </si>
  <si>
    <t>Организация общественных работ</t>
  </si>
  <si>
    <t>2900120270</t>
  </si>
  <si>
    <t>Содержание зеленых насаждений</t>
  </si>
  <si>
    <t>2900120290</t>
  </si>
  <si>
    <t>Содержание территорий общего пользования</t>
  </si>
  <si>
    <t>2900120300</t>
  </si>
  <si>
    <t>Организация общественных мероприятий по благоустройству</t>
  </si>
  <si>
    <t>2900120310</t>
  </si>
  <si>
    <t>Расходы на выполнение наказов избирателей на территории Пограничного муниципального округа</t>
  </si>
  <si>
    <t>2900120330</t>
  </si>
  <si>
    <t>Улучшение состояния дворовых и общественных территорий</t>
  </si>
  <si>
    <t>3100120260</t>
  </si>
  <si>
    <t>Профессиональная подготовка, переподготовка и повышение квалификации</t>
  </si>
  <si>
    <t>Муниципальная программа  "Развитие муниципальной службы в Пограничном муниципальном округе"</t>
  </si>
  <si>
    <t>1400000000</t>
  </si>
  <si>
    <t>1400140040</t>
  </si>
  <si>
    <t>Организация и повышение квалификации и переподготовки муниципальных служащих Администрации Пограничного муниципального округа</t>
  </si>
  <si>
    <t>к муниципальному правовому акту</t>
  </si>
  <si>
    <t>от 26.11.2021 № 114-МПА</t>
  </si>
  <si>
    <t>Расходы, связанные с исполнением решений, принятых судебными органами</t>
  </si>
  <si>
    <t>9999900020</t>
  </si>
  <si>
    <t>Исполнение судебных актов</t>
  </si>
  <si>
    <t>830</t>
  </si>
  <si>
    <t>Муниципальная программа  "Профилактика экстремизма, терроризма и правонарушений на территории Пограничного муниципального округа"</t>
  </si>
  <si>
    <t>1100000000</t>
  </si>
  <si>
    <t>Мероприятия по профилактике  экстремизма, терроризма и правонарушений</t>
  </si>
  <si>
    <t>1100120100</t>
  </si>
  <si>
    <t>Реализация проектов инициативного бюджетирования по направлению "Твой проект" за счет средств субсидий из краевого бюджета</t>
  </si>
  <si>
    <t>2900192360</t>
  </si>
  <si>
    <t>26202R3040</t>
  </si>
  <si>
    <t>2630170090</t>
  </si>
  <si>
    <t>Обеспечение персонифицированного финансирования</t>
  </si>
  <si>
    <t>2520370150</t>
  </si>
  <si>
    <t>Приобретение муниципальными учреждениями недвижимого и особо ценного движимого имущества</t>
  </si>
  <si>
    <t>2720170030</t>
  </si>
  <si>
    <t xml:space="preserve">Мероприятия по проведению ремонтных работ (в т.ч. проектно-изыскательские работы) муниципальных учреждений </t>
  </si>
  <si>
    <t>2720170150</t>
  </si>
  <si>
    <t>2720170020</t>
  </si>
  <si>
    <t>Приобретение  в муниципальную собственность акций акционерных обществ</t>
  </si>
  <si>
    <t>ЗДРАВООХРАНЕНИЕ</t>
  </si>
  <si>
    <t>Другие вопросы в области здравоохранения</t>
  </si>
  <si>
    <t>Муниципальная программа "Укрепление общественного здоровья населения Пограничного муниципального округа"</t>
  </si>
  <si>
    <t>3600000000</t>
  </si>
  <si>
    <t>Информирование населения по вопросам формирования здорового образа жизни</t>
  </si>
  <si>
    <t>3600120040</t>
  </si>
  <si>
    <t>Создание условий для оказания медицинской помощи  населению на территории Пограничного муниципального округа</t>
  </si>
  <si>
    <t>3600120050</t>
  </si>
  <si>
    <t>Реализация проектов инициативного бюджетирования по направлению "Твой  проект" за счет средств местного бюджета</t>
  </si>
  <si>
    <t>Муниципальная программа "Противодействие коррупции в Пограничном муниципальном округе"</t>
  </si>
  <si>
    <t>3500000000</t>
  </si>
  <si>
    <t>Основное мероприятие "Обеспечение прозрачности и информационной открытости деятельности Администрации Пограничного муниципального округа"</t>
  </si>
  <si>
    <t>3500100000</t>
  </si>
  <si>
    <t>Изготовление информационных материалов</t>
  </si>
  <si>
    <t>3500140190</t>
  </si>
  <si>
    <t xml:space="preserve">    Приложение  3</t>
  </si>
  <si>
    <t xml:space="preserve">Модернизация библиотек в части комплектования книжных фондов библиотек муниципальных образований 
</t>
  </si>
  <si>
    <t>25302L5190</t>
  </si>
  <si>
    <t>Возмещение части затрат юридическим лицам, индивидуальным предпринимателям, физическим лицам-производителям товаров, работ и услуг, предоставляющим услуги населению по водоснабжению</t>
  </si>
  <si>
    <t>2110120320</t>
  </si>
  <si>
    <t>Мероприятия, проводимые Администрацией Пограничного муниципального округа</t>
  </si>
  <si>
    <t>9999940010</t>
  </si>
  <si>
    <t>090P5S2190</t>
  </si>
  <si>
    <t>Развитие спортивной инфраструктуры, находящейся в муниципальной собственности (НП) за счет средств местного бюджета</t>
  </si>
  <si>
    <t>Приобретение и поставка спортивного инвентаря, спортивного оборудования и иного имущества для развития массового спорта (НП) за счет средств местного бюджета</t>
  </si>
  <si>
    <t>090P5S2230</t>
  </si>
  <si>
    <t>1900192450</t>
  </si>
  <si>
    <t xml:space="preserve">Расходы на проектирование, строительство (реконструкцию) автомобильных дорог общего пользования населенных пунктов за счет средств дорожного фонда Приморского края
</t>
  </si>
  <si>
    <t>19001S2450</t>
  </si>
  <si>
    <t xml:space="preserve">Расходы на проектирование, строительство (реконструкцию) автомобильных дорог общего пользования населенных пунктов за счет средств местного бюджета
</t>
  </si>
  <si>
    <t>Подготовка проектов межевания земельных участков и на проведение кадастровых работ</t>
  </si>
  <si>
    <t>27201L5990</t>
  </si>
  <si>
    <t>Содействие развитию  молодежной политики на территории Пограничного муниципального округа</t>
  </si>
  <si>
    <t>2540120030</t>
  </si>
  <si>
    <t>Мероприятия по землеустройству и землепользованию</t>
  </si>
  <si>
    <t>2720120150</t>
  </si>
  <si>
    <t>от 01.07.2022 № 147-МПА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</si>
</sst>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р_._-;\-* #,##0.00_р_._-;_-* &quot;-&quot;??_р_._-;_-@_-"/>
    <numFmt numFmtId="165" formatCode="_(* #,##0.00_);_(* \(#,##0.00\);_(* \-??_);_(@_)"/>
  </numFmts>
  <fonts count="28" x14ac:knownFonts="1">
    <font>
      <sz val="10"/>
      <name val="Arial Cyr"/>
      <family val="2"/>
      <charset val="204"/>
    </font>
    <font>
      <sz val="10"/>
      <name val="Arial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 Cyr"/>
      <family val="2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color rgb="FF000000"/>
      <name val="Arial"/>
      <family val="2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7030A0"/>
      <name val="Times New Roman"/>
      <family val="1"/>
      <charset val="204"/>
    </font>
    <font>
      <sz val="10"/>
      <color rgb="FFC0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17">
    <fill>
      <patternFill patternType="none"/>
    </fill>
    <fill>
      <patternFill patternType="gray125"/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62"/>
        <bgColor indexed="59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8">
    <xf numFmtId="0" fontId="0" fillId="0" borderId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4" borderId="1" applyNumberFormat="0" applyAlignment="0" applyProtection="0"/>
    <xf numFmtId="0" fontId="4" fillId="11" borderId="2" applyNumberFormat="0" applyAlignment="0" applyProtection="0"/>
    <xf numFmtId="0" fontId="5" fillId="11" borderId="1" applyNumberFormat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8" fillId="0" borderId="5" applyNumberFormat="0" applyFill="0" applyAlignment="0" applyProtection="0"/>
    <xf numFmtId="0" fontId="8" fillId="0" borderId="0" applyNumberFormat="0" applyFill="0" applyBorder="0" applyAlignment="0" applyProtection="0"/>
    <xf numFmtId="0" fontId="9" fillId="0" borderId="6" applyNumberFormat="0" applyFill="0" applyAlignment="0" applyProtection="0"/>
    <xf numFmtId="0" fontId="10" fillId="12" borderId="7" applyNumberFormat="0" applyAlignment="0" applyProtection="0"/>
    <xf numFmtId="0" fontId="11" fillId="0" borderId="0" applyNumberFormat="0" applyFill="0" applyBorder="0" applyAlignment="0" applyProtection="0"/>
    <xf numFmtId="0" fontId="12" fillId="13" borderId="0" applyNumberFormat="0" applyBorder="0" applyAlignment="0" applyProtection="0"/>
    <xf numFmtId="0" fontId="18" fillId="0" borderId="0"/>
    <xf numFmtId="0" fontId="13" fillId="2" borderId="0" applyNumberFormat="0" applyBorder="0" applyAlignment="0" applyProtection="0"/>
    <xf numFmtId="0" fontId="14" fillId="0" borderId="0" applyNumberFormat="0" applyFill="0" applyBorder="0" applyAlignment="0" applyProtection="0"/>
    <xf numFmtId="0" fontId="18" fillId="14" borderId="8" applyNumberFormat="0" applyAlignment="0" applyProtection="0"/>
    <xf numFmtId="0" fontId="15" fillId="0" borderId="9" applyNumberFormat="0" applyFill="0" applyAlignment="0" applyProtection="0"/>
    <xf numFmtId="0" fontId="16" fillId="0" borderId="0" applyNumberFormat="0" applyFill="0" applyBorder="0" applyAlignment="0" applyProtection="0"/>
    <xf numFmtId="164" fontId="1" fillId="0" borderId="0" applyFill="0" applyBorder="0" applyAlignment="0" applyProtection="0"/>
    <xf numFmtId="0" fontId="17" fillId="3" borderId="0" applyNumberFormat="0" applyBorder="0" applyAlignment="0" applyProtection="0"/>
    <xf numFmtId="49" fontId="21" fillId="0" borderId="11">
      <alignment horizontal="center" vertical="top" shrinkToFit="1"/>
    </xf>
    <xf numFmtId="9" fontId="18" fillId="0" borderId="0" applyFont="0" applyFill="0" applyBorder="0" applyAlignment="0" applyProtection="0"/>
  </cellStyleXfs>
  <cellXfs count="108">
    <xf numFmtId="0" fontId="0" fillId="0" borderId="0" xfId="0"/>
    <xf numFmtId="0" fontId="19" fillId="0" borderId="0" xfId="18" applyFont="1" applyFill="1" applyAlignment="1">
      <alignment horizontal="center" vertical="center"/>
    </xf>
    <xf numFmtId="0" fontId="19" fillId="0" borderId="0" xfId="18" applyFont="1" applyFill="1" applyAlignment="1"/>
    <xf numFmtId="0" fontId="19" fillId="0" borderId="10" xfId="18" applyFont="1" applyFill="1" applyBorder="1" applyAlignment="1">
      <alignment horizontal="center" vertical="center" wrapText="1"/>
    </xf>
    <xf numFmtId="165" fontId="19" fillId="0" borderId="10" xfId="24" applyNumberFormat="1" applyFont="1" applyFill="1" applyBorder="1" applyAlignment="1" applyProtection="1">
      <alignment horizontal="center" vertical="center" wrapText="1"/>
    </xf>
    <xf numFmtId="165" fontId="19" fillId="0" borderId="0" xfId="24" applyNumberFormat="1" applyFont="1" applyFill="1" applyBorder="1" applyAlignment="1" applyProtection="1">
      <alignment horizontal="right"/>
    </xf>
    <xf numFmtId="49" fontId="19" fillId="0" borderId="10" xfId="18" applyNumberFormat="1" applyFont="1" applyFill="1" applyBorder="1" applyAlignment="1">
      <alignment horizontal="center" vertical="center" wrapText="1"/>
    </xf>
    <xf numFmtId="0" fontId="19" fillId="0" borderId="0" xfId="18" applyFont="1" applyFill="1" applyAlignment="1">
      <alignment vertical="top"/>
    </xf>
    <xf numFmtId="2" fontId="19" fillId="0" borderId="0" xfId="18" applyNumberFormat="1" applyFont="1" applyFill="1" applyAlignment="1">
      <alignment horizontal="center"/>
    </xf>
    <xf numFmtId="0" fontId="19" fillId="0" borderId="0" xfId="18" applyFont="1" applyFill="1" applyBorder="1" applyAlignment="1">
      <alignment horizontal="left"/>
    </xf>
    <xf numFmtId="0" fontId="19" fillId="0" borderId="0" xfId="18" applyFont="1" applyFill="1" applyAlignment="1">
      <alignment horizontal="center"/>
    </xf>
    <xf numFmtId="0" fontId="19" fillId="0" borderId="0" xfId="18" applyFont="1" applyFill="1" applyBorder="1" applyAlignment="1">
      <alignment vertical="top"/>
    </xf>
    <xf numFmtId="2" fontId="19" fillId="0" borderId="0" xfId="18" applyNumberFormat="1" applyFont="1" applyFill="1" applyBorder="1" applyAlignment="1">
      <alignment horizontal="center"/>
    </xf>
    <xf numFmtId="0" fontId="19" fillId="0" borderId="0" xfId="18" applyFont="1" applyFill="1" applyBorder="1" applyAlignment="1"/>
    <xf numFmtId="0" fontId="19" fillId="0" borderId="0" xfId="18" applyFont="1" applyFill="1" applyAlignment="1">
      <alignment horizontal="left" vertical="top"/>
    </xf>
    <xf numFmtId="0" fontId="19" fillId="0" borderId="0" xfId="18" applyFont="1" applyFill="1" applyBorder="1" applyAlignment="1">
      <alignment horizontal="center"/>
    </xf>
    <xf numFmtId="2" fontId="19" fillId="0" borderId="10" xfId="18" applyNumberFormat="1" applyFont="1" applyFill="1" applyBorder="1" applyAlignment="1">
      <alignment horizontal="center" vertical="center" wrapText="1"/>
    </xf>
    <xf numFmtId="0" fontId="19" fillId="0" borderId="0" xfId="18" applyFont="1" applyFill="1" applyAlignment="1">
      <alignment horizontal="left"/>
    </xf>
    <xf numFmtId="4" fontId="19" fillId="15" borderId="10" xfId="0" applyNumberFormat="1" applyFont="1" applyFill="1" applyBorder="1" applyAlignment="1">
      <alignment horizontal="center" vertical="center" shrinkToFit="1"/>
    </xf>
    <xf numFmtId="2" fontId="20" fillId="0" borderId="0" xfId="18" applyNumberFormat="1" applyFont="1" applyFill="1" applyAlignment="1">
      <alignment horizontal="center"/>
    </xf>
    <xf numFmtId="0" fontId="19" fillId="0" borderId="0" xfId="18" applyFont="1"/>
    <xf numFmtId="0" fontId="19" fillId="0" borderId="0" xfId="0" applyFont="1"/>
    <xf numFmtId="0" fontId="22" fillId="0" borderId="12" xfId="18" applyFont="1" applyFill="1" applyBorder="1" applyAlignment="1">
      <alignment vertical="top"/>
    </xf>
    <xf numFmtId="2" fontId="22" fillId="0" borderId="13" xfId="18" applyNumberFormat="1" applyFont="1" applyFill="1" applyBorder="1" applyAlignment="1">
      <alignment horizontal="center"/>
    </xf>
    <xf numFmtId="0" fontId="22" fillId="0" borderId="13" xfId="18" applyFont="1" applyFill="1" applyBorder="1" applyAlignment="1">
      <alignment horizontal="center"/>
    </xf>
    <xf numFmtId="0" fontId="22" fillId="0" borderId="14" xfId="18" applyFont="1" applyFill="1" applyBorder="1" applyAlignment="1">
      <alignment horizontal="center"/>
    </xf>
    <xf numFmtId="0" fontId="19" fillId="15" borderId="10" xfId="0" applyFont="1" applyFill="1" applyBorder="1" applyAlignment="1">
      <alignment vertical="top" wrapText="1"/>
    </xf>
    <xf numFmtId="49" fontId="19" fillId="15" borderId="10" xfId="18" applyNumberFormat="1" applyFont="1" applyFill="1" applyBorder="1" applyAlignment="1">
      <alignment horizontal="center" vertical="center" wrapText="1"/>
    </xf>
    <xf numFmtId="49" fontId="19" fillId="15" borderId="10" xfId="18" applyNumberFormat="1" applyFont="1" applyFill="1" applyBorder="1" applyAlignment="1">
      <alignment horizontal="center" vertical="center" wrapText="1" shrinkToFit="1"/>
    </xf>
    <xf numFmtId="0" fontId="19" fillId="15" borderId="10" xfId="0" applyFont="1" applyFill="1" applyBorder="1" applyAlignment="1">
      <alignment vertical="top" wrapText="1" shrinkToFit="1"/>
    </xf>
    <xf numFmtId="0" fontId="19" fillId="15" borderId="10" xfId="0" applyFont="1" applyFill="1" applyBorder="1" applyAlignment="1">
      <alignment horizontal="left" vertical="top" wrapText="1"/>
    </xf>
    <xf numFmtId="49" fontId="19" fillId="15" borderId="10" xfId="0" applyNumberFormat="1" applyFont="1" applyFill="1" applyBorder="1" applyAlignment="1">
      <alignment horizontal="center" vertical="center" shrinkToFit="1"/>
    </xf>
    <xf numFmtId="0" fontId="19" fillId="15" borderId="10" xfId="0" applyFont="1" applyFill="1" applyBorder="1" applyAlignment="1">
      <alignment horizontal="left" vertical="top" wrapText="1" shrinkToFit="1"/>
    </xf>
    <xf numFmtId="0" fontId="19" fillId="15" borderId="10" xfId="0" applyFont="1" applyFill="1" applyBorder="1" applyAlignment="1">
      <alignment vertical="center" wrapText="1" shrinkToFit="1"/>
    </xf>
    <xf numFmtId="49" fontId="19" fillId="15" borderId="10" xfId="0" applyNumberFormat="1" applyFont="1" applyFill="1" applyBorder="1" applyAlignment="1">
      <alignment horizontal="center" vertical="center" wrapText="1" shrinkToFit="1"/>
    </xf>
    <xf numFmtId="0" fontId="19" fillId="15" borderId="10" xfId="0" applyFont="1" applyFill="1" applyBorder="1" applyAlignment="1">
      <alignment vertical="center" wrapText="1"/>
    </xf>
    <xf numFmtId="0" fontId="19" fillId="15" borderId="10" xfId="0" applyFont="1" applyFill="1" applyBorder="1" applyAlignment="1">
      <alignment horizontal="left" wrapText="1"/>
    </xf>
    <xf numFmtId="0" fontId="19" fillId="15" borderId="10" xfId="0" applyFont="1" applyFill="1" applyBorder="1" applyAlignment="1">
      <alignment horizontal="left" vertical="center" wrapText="1"/>
    </xf>
    <xf numFmtId="0" fontId="19" fillId="15" borderId="10" xfId="0" applyFont="1" applyFill="1" applyBorder="1" applyAlignment="1">
      <alignment horizontal="left" vertical="center" wrapText="1" shrinkToFit="1"/>
    </xf>
    <xf numFmtId="49" fontId="19" fillId="15" borderId="10" xfId="18" applyNumberFormat="1" applyFont="1" applyFill="1" applyBorder="1" applyAlignment="1">
      <alignment horizontal="center" vertical="top" wrapText="1" shrinkToFit="1"/>
    </xf>
    <xf numFmtId="0" fontId="22" fillId="15" borderId="10" xfId="0" applyFont="1" applyFill="1" applyBorder="1" applyAlignment="1">
      <alignment vertical="top" wrapText="1"/>
    </xf>
    <xf numFmtId="49" fontId="19" fillId="15" borderId="10" xfId="18" applyNumberFormat="1" applyFont="1" applyFill="1" applyBorder="1" applyAlignment="1">
      <alignment horizontal="center" vertical="top" wrapText="1"/>
    </xf>
    <xf numFmtId="0" fontId="19" fillId="15" borderId="10" xfId="0" applyNumberFormat="1" applyFont="1" applyFill="1" applyBorder="1" applyAlignment="1">
      <alignment horizontal="left" vertical="center" wrapText="1"/>
    </xf>
    <xf numFmtId="49" fontId="19" fillId="15" borderId="10" xfId="0" applyNumberFormat="1" applyFont="1" applyFill="1" applyBorder="1" applyAlignment="1">
      <alignment horizontal="center" shrinkToFit="1"/>
    </xf>
    <xf numFmtId="49" fontId="19" fillId="15" borderId="10" xfId="26" applyFont="1" applyFill="1" applyBorder="1" applyAlignment="1">
      <alignment horizontal="center" shrinkToFit="1"/>
    </xf>
    <xf numFmtId="0" fontId="22" fillId="15" borderId="10" xfId="0" applyFont="1" applyFill="1" applyBorder="1" applyAlignment="1">
      <alignment vertical="center" wrapText="1"/>
    </xf>
    <xf numFmtId="4" fontId="19" fillId="0" borderId="0" xfId="18" applyNumberFormat="1" applyFont="1" applyFill="1" applyAlignment="1">
      <alignment horizontal="center" vertical="center"/>
    </xf>
    <xf numFmtId="4" fontId="19" fillId="0" borderId="0" xfId="18" applyNumberFormat="1" applyFont="1" applyFill="1" applyAlignment="1"/>
    <xf numFmtId="4" fontId="19" fillId="0" borderId="0" xfId="18" applyNumberFormat="1" applyFont="1"/>
    <xf numFmtId="4" fontId="19" fillId="0" borderId="0" xfId="18" applyNumberFormat="1" applyFont="1" applyFill="1" applyBorder="1" applyAlignment="1"/>
    <xf numFmtId="4" fontId="19" fillId="0" borderId="0" xfId="18" applyNumberFormat="1" applyFont="1" applyFill="1" applyAlignment="1">
      <alignment horizontal="left"/>
    </xf>
    <xf numFmtId="4" fontId="19" fillId="0" borderId="0" xfId="0" applyNumberFormat="1" applyFont="1"/>
    <xf numFmtId="4" fontId="22" fillId="0" borderId="0" xfId="18" applyNumberFormat="1" applyFont="1" applyFill="1" applyAlignment="1"/>
    <xf numFmtId="49" fontId="19" fillId="15" borderId="10" xfId="26" applyFont="1" applyFill="1" applyBorder="1" applyAlignment="1">
      <alignment horizontal="center" vertical="center" shrinkToFit="1"/>
    </xf>
    <xf numFmtId="4" fontId="23" fillId="15" borderId="0" xfId="0" applyNumberFormat="1" applyFont="1" applyFill="1" applyBorder="1" applyAlignment="1">
      <alignment horizontal="center" vertical="center"/>
    </xf>
    <xf numFmtId="49" fontId="22" fillId="15" borderId="10" xfId="18" applyNumberFormat="1" applyFont="1" applyFill="1" applyBorder="1" applyAlignment="1">
      <alignment horizontal="center" vertical="center" wrapText="1"/>
    </xf>
    <xf numFmtId="49" fontId="22" fillId="15" borderId="10" xfId="18" applyNumberFormat="1" applyFont="1" applyFill="1" applyBorder="1" applyAlignment="1">
      <alignment horizontal="center" vertical="center" wrapText="1" shrinkToFit="1"/>
    </xf>
    <xf numFmtId="0" fontId="19" fillId="15" borderId="0" xfId="18" applyFont="1" applyFill="1" applyAlignment="1"/>
    <xf numFmtId="0" fontId="19" fillId="15" borderId="0" xfId="18" applyFont="1" applyFill="1"/>
    <xf numFmtId="0" fontId="19" fillId="15" borderId="0" xfId="18" applyFont="1" applyFill="1" applyAlignment="1">
      <alignment horizontal="center"/>
    </xf>
    <xf numFmtId="0" fontId="19" fillId="15" borderId="0" xfId="18" applyFont="1" applyFill="1" applyBorder="1" applyAlignment="1"/>
    <xf numFmtId="0" fontId="19" fillId="0" borderId="0" xfId="18" applyFont="1" applyFill="1" applyAlignment="1">
      <alignment horizontal="center" vertical="center" wrapText="1"/>
    </xf>
    <xf numFmtId="4" fontId="19" fillId="15" borderId="0" xfId="18" applyNumberFormat="1" applyFont="1" applyFill="1" applyAlignment="1"/>
    <xf numFmtId="4" fontId="19" fillId="15" borderId="0" xfId="18" applyNumberFormat="1" applyFont="1" applyFill="1"/>
    <xf numFmtId="4" fontId="19" fillId="0" borderId="0" xfId="18" applyNumberFormat="1" applyFont="1" applyAlignment="1">
      <alignment horizontal="center" wrapText="1"/>
    </xf>
    <xf numFmtId="4" fontId="22" fillId="0" borderId="0" xfId="18" applyNumberFormat="1" applyFont="1" applyFill="1" applyAlignment="1">
      <alignment vertical="center"/>
    </xf>
    <xf numFmtId="4" fontId="25" fillId="15" borderId="0" xfId="18" applyNumberFormat="1" applyFont="1" applyFill="1"/>
    <xf numFmtId="0" fontId="24" fillId="15" borderId="0" xfId="18" applyFont="1" applyFill="1"/>
    <xf numFmtId="49" fontId="23" fillId="15" borderId="10" xfId="0" applyNumberFormat="1" applyFont="1" applyFill="1" applyBorder="1" applyAlignment="1">
      <alignment horizontal="center" vertical="center" shrinkToFit="1"/>
    </xf>
    <xf numFmtId="0" fontId="23" fillId="15" borderId="10" xfId="0" applyFont="1" applyFill="1" applyBorder="1" applyAlignment="1">
      <alignment horizontal="left" vertical="center" wrapText="1"/>
    </xf>
    <xf numFmtId="49" fontId="23" fillId="15" borderId="10" xfId="18" applyNumberFormat="1" applyFont="1" applyFill="1" applyBorder="1" applyAlignment="1">
      <alignment horizontal="center" vertical="center" wrapText="1" shrinkToFit="1"/>
    </xf>
    <xf numFmtId="49" fontId="23" fillId="15" borderId="10" xfId="18" applyNumberFormat="1" applyFont="1" applyFill="1" applyBorder="1" applyAlignment="1">
      <alignment horizontal="center" vertical="center" wrapText="1"/>
    </xf>
    <xf numFmtId="0" fontId="23" fillId="15" borderId="10" xfId="0" applyFont="1" applyFill="1" applyBorder="1" applyAlignment="1">
      <alignment vertical="top" wrapText="1"/>
    </xf>
    <xf numFmtId="0" fontId="23" fillId="15" borderId="10" xfId="0" applyFont="1" applyFill="1" applyBorder="1" applyAlignment="1">
      <alignment horizontal="left" vertical="top" wrapText="1"/>
    </xf>
    <xf numFmtId="4" fontId="19" fillId="15" borderId="10" xfId="18" applyNumberFormat="1" applyFont="1" applyFill="1" applyBorder="1" applyAlignment="1">
      <alignment horizontal="center" vertical="center"/>
    </xf>
    <xf numFmtId="4" fontId="22" fillId="15" borderId="10" xfId="18" applyNumberFormat="1" applyFont="1" applyFill="1" applyBorder="1" applyAlignment="1">
      <alignment horizontal="center"/>
    </xf>
    <xf numFmtId="4" fontId="19" fillId="15" borderId="0" xfId="18" applyNumberFormat="1" applyFont="1" applyFill="1" applyAlignment="1">
      <alignment horizontal="center"/>
    </xf>
    <xf numFmtId="4" fontId="22" fillId="15" borderId="0" xfId="18" applyNumberFormat="1" applyFont="1" applyFill="1" applyAlignment="1">
      <alignment horizontal="center"/>
    </xf>
    <xf numFmtId="4" fontId="19" fillId="15" borderId="10" xfId="24" applyNumberFormat="1" applyFont="1" applyFill="1" applyBorder="1" applyAlignment="1" applyProtection="1">
      <alignment horizontal="center" vertical="center" wrapText="1"/>
    </xf>
    <xf numFmtId="4" fontId="19" fillId="15" borderId="10" xfId="0" applyNumberFormat="1" applyFont="1" applyFill="1" applyBorder="1" applyAlignment="1">
      <alignment horizontal="center" vertical="center" wrapText="1" shrinkToFit="1"/>
    </xf>
    <xf numFmtId="4" fontId="19" fillId="15" borderId="10" xfId="0" applyNumberFormat="1" applyFont="1" applyFill="1" applyBorder="1" applyAlignment="1">
      <alignment horizontal="center" vertical="center"/>
    </xf>
    <xf numFmtId="4" fontId="19" fillId="16" borderId="10" xfId="24" applyNumberFormat="1" applyFont="1" applyFill="1" applyBorder="1" applyAlignment="1" applyProtection="1">
      <alignment horizontal="center" vertical="center" wrapText="1"/>
    </xf>
    <xf numFmtId="4" fontId="19" fillId="16" borderId="10" xfId="0" applyNumberFormat="1" applyFont="1" applyFill="1" applyBorder="1" applyAlignment="1">
      <alignment horizontal="center" vertical="center" shrinkToFit="1"/>
    </xf>
    <xf numFmtId="4" fontId="19" fillId="16" borderId="10" xfId="18" applyNumberFormat="1" applyFont="1" applyFill="1" applyBorder="1" applyAlignment="1">
      <alignment horizontal="center" vertical="center"/>
    </xf>
    <xf numFmtId="4" fontId="19" fillId="16" borderId="10" xfId="0" applyNumberFormat="1" applyFont="1" applyFill="1" applyBorder="1" applyAlignment="1">
      <alignment horizontal="center" vertical="center"/>
    </xf>
    <xf numFmtId="4" fontId="26" fillId="15" borderId="10" xfId="24" applyNumberFormat="1" applyFont="1" applyFill="1" applyBorder="1" applyAlignment="1" applyProtection="1">
      <alignment horizontal="center" vertical="center" wrapText="1"/>
    </xf>
    <xf numFmtId="4" fontId="19" fillId="0" borderId="0" xfId="18" applyNumberFormat="1" applyFont="1" applyFill="1" applyAlignment="1">
      <alignment horizontal="center"/>
    </xf>
    <xf numFmtId="4" fontId="27" fillId="0" borderId="0" xfId="18" applyNumberFormat="1" applyFont="1" applyFill="1" applyAlignment="1"/>
    <xf numFmtId="0" fontId="19" fillId="15" borderId="10" xfId="0" applyFont="1" applyFill="1" applyBorder="1" applyAlignment="1">
      <alignment horizontal="left" wrapText="1" shrinkToFit="1"/>
    </xf>
    <xf numFmtId="0" fontId="22" fillId="0" borderId="0" xfId="18" applyFont="1" applyFill="1" applyAlignment="1">
      <alignment horizontal="center"/>
    </xf>
    <xf numFmtId="4" fontId="22" fillId="0" borderId="0" xfId="18" applyNumberFormat="1" applyFont="1" applyFill="1" applyAlignment="1">
      <alignment horizontal="center"/>
    </xf>
    <xf numFmtId="49" fontId="19" fillId="16" borderId="10" xfId="18" applyNumberFormat="1" applyFont="1" applyFill="1" applyBorder="1" applyAlignment="1">
      <alignment horizontal="center" vertical="center" wrapText="1"/>
    </xf>
    <xf numFmtId="49" fontId="19" fillId="16" borderId="10" xfId="0" applyNumberFormat="1" applyFont="1" applyFill="1" applyBorder="1" applyAlignment="1">
      <alignment horizontal="center" vertical="center" shrinkToFit="1"/>
    </xf>
    <xf numFmtId="0" fontId="23" fillId="16" borderId="10" xfId="0" applyFont="1" applyFill="1" applyBorder="1" applyAlignment="1">
      <alignment horizontal="left" vertical="center" wrapText="1"/>
    </xf>
    <xf numFmtId="49" fontId="23" fillId="16" borderId="10" xfId="18" applyNumberFormat="1" applyFont="1" applyFill="1" applyBorder="1" applyAlignment="1">
      <alignment horizontal="center" vertical="center" wrapText="1"/>
    </xf>
    <xf numFmtId="49" fontId="23" fillId="16" borderId="10" xfId="18" applyNumberFormat="1" applyFont="1" applyFill="1" applyBorder="1" applyAlignment="1">
      <alignment horizontal="center" vertical="center" wrapText="1" shrinkToFit="1"/>
    </xf>
    <xf numFmtId="49" fontId="23" fillId="16" borderId="10" xfId="0" applyNumberFormat="1" applyFont="1" applyFill="1" applyBorder="1" applyAlignment="1">
      <alignment horizontal="center" vertical="center" shrinkToFit="1"/>
    </xf>
    <xf numFmtId="0" fontId="19" fillId="16" borderId="10" xfId="0" applyFont="1" applyFill="1" applyBorder="1" applyAlignment="1">
      <alignment vertical="top" wrapText="1"/>
    </xf>
    <xf numFmtId="49" fontId="19" fillId="16" borderId="10" xfId="18" applyNumberFormat="1" applyFont="1" applyFill="1" applyBorder="1" applyAlignment="1">
      <alignment horizontal="center" vertical="center" wrapText="1" shrinkToFit="1"/>
    </xf>
    <xf numFmtId="4" fontId="22" fillId="15" borderId="10" xfId="0" applyNumberFormat="1" applyFont="1" applyFill="1" applyBorder="1" applyAlignment="1">
      <alignment horizontal="center" vertical="center" shrinkToFit="1"/>
    </xf>
    <xf numFmtId="4" fontId="22" fillId="15" borderId="10" xfId="27" applyNumberFormat="1" applyFont="1" applyFill="1" applyBorder="1" applyAlignment="1" applyProtection="1">
      <alignment horizontal="center" vertical="center" wrapText="1"/>
    </xf>
    <xf numFmtId="4" fontId="22" fillId="15" borderId="10" xfId="18" applyNumberFormat="1" applyFont="1" applyFill="1" applyBorder="1" applyAlignment="1">
      <alignment horizontal="center" vertical="center"/>
    </xf>
    <xf numFmtId="0" fontId="19" fillId="0" borderId="0" xfId="18" applyFont="1" applyFill="1" applyAlignment="1">
      <alignment horizontal="center"/>
    </xf>
    <xf numFmtId="0" fontId="0" fillId="0" borderId="0" xfId="0" applyAlignment="1">
      <alignment horizontal="center"/>
    </xf>
    <xf numFmtId="0" fontId="19" fillId="15" borderId="0" xfId="18" applyFont="1" applyFill="1" applyBorder="1" applyAlignment="1">
      <alignment horizontal="right"/>
    </xf>
    <xf numFmtId="4" fontId="19" fillId="0" borderId="0" xfId="18" applyNumberFormat="1" applyFont="1" applyAlignment="1">
      <alignment horizontal="center"/>
    </xf>
    <xf numFmtId="0" fontId="19" fillId="0" borderId="0" xfId="18" applyFont="1" applyFill="1" applyBorder="1" applyAlignment="1">
      <alignment horizontal="center" vertical="top"/>
    </xf>
    <xf numFmtId="0" fontId="19" fillId="0" borderId="0" xfId="18" applyFont="1" applyFill="1" applyBorder="1" applyAlignment="1">
      <alignment horizontal="center" wrapText="1"/>
    </xf>
  </cellXfs>
  <cellStyles count="28">
    <cellStyle name="ex69" xfId="26"/>
    <cellStyle name="Акцент1" xfId="1" builtinId="29" customBuiltin="1"/>
    <cellStyle name="Акцент2" xfId="2" builtinId="33" customBuiltin="1"/>
    <cellStyle name="Акцент3" xfId="3" builtinId="37" customBuiltin="1"/>
    <cellStyle name="Акцент4" xfId="4" builtinId="41" customBuiltin="1"/>
    <cellStyle name="Акцент5" xfId="5" builtinId="45" customBuiltin="1"/>
    <cellStyle name="Акцент6" xfId="6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0" builtinId="16" customBuiltin="1"/>
    <cellStyle name="Заголовок 2" xfId="11" builtinId="17" customBuiltin="1"/>
    <cellStyle name="Заголовок 3" xfId="12" builtinId="18" customBuiltin="1"/>
    <cellStyle name="Заголовок 4" xfId="13" builtinId="19" customBuiltin="1"/>
    <cellStyle name="Итог" xfId="14" builtinId="25" customBuiltin="1"/>
    <cellStyle name="Контрольная ячейка" xfId="15" builtinId="23" customBuiltin="1"/>
    <cellStyle name="Название" xfId="16" builtinId="15" customBuiltin="1"/>
    <cellStyle name="Нейтральный" xfId="17" builtinId="28" customBuiltin="1"/>
    <cellStyle name="Обычный" xfId="0" builtinId="0"/>
    <cellStyle name="Обычный_Приложение 6, 7 раздел подраздел" xfId="18"/>
    <cellStyle name="Плохой" xfId="19" builtinId="27" customBuiltin="1"/>
    <cellStyle name="Пояснение" xfId="20" builtinId="53" customBuiltin="1"/>
    <cellStyle name="Примечание" xfId="21" builtinId="10" customBuiltin="1"/>
    <cellStyle name="Процентный" xfId="27" builtinId="5"/>
    <cellStyle name="Связанная ячейка" xfId="22" builtinId="24" customBuiltin="1"/>
    <cellStyle name="Текст предупреждения" xfId="23" builtinId="11" customBuiltin="1"/>
    <cellStyle name="Финансовый" xfId="24" builtinId="3"/>
    <cellStyle name="Хороший" xfId="25" builtinId="26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C3C3C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739"/>
  <sheetViews>
    <sheetView tabSelected="1" zoomScale="96" zoomScaleNormal="96" workbookViewId="0">
      <selection activeCell="I12" sqref="I12"/>
    </sheetView>
  </sheetViews>
  <sheetFormatPr defaultRowHeight="12.75" outlineLevelRow="5" x14ac:dyDescent="0.2"/>
  <cols>
    <col min="1" max="1" width="51" style="7" customWidth="1"/>
    <col min="2" max="2" width="6.28515625" style="8" customWidth="1"/>
    <col min="3" max="4" width="8.85546875" style="10" customWidth="1"/>
    <col min="5" max="5" width="13.7109375" style="10" customWidth="1"/>
    <col min="6" max="6" width="7.5703125" style="10" customWidth="1"/>
    <col min="7" max="7" width="16.28515625" style="10" customWidth="1"/>
    <col min="8" max="8" width="16.140625" style="2" customWidth="1"/>
    <col min="9" max="9" width="13.7109375" style="2" customWidth="1"/>
    <col min="10" max="10" width="11.7109375" style="2" customWidth="1"/>
    <col min="11" max="11" width="12" style="2" customWidth="1"/>
    <col min="12" max="12" width="16.28515625" style="2" customWidth="1"/>
    <col min="13" max="13" width="11.7109375" style="2" customWidth="1"/>
    <col min="14" max="16384" width="9.140625" style="2"/>
  </cols>
  <sheetData>
    <row r="2" spans="1:7" x14ac:dyDescent="0.2">
      <c r="E2" s="57"/>
      <c r="F2" s="57"/>
      <c r="G2" s="60" t="s">
        <v>470</v>
      </c>
    </row>
    <row r="3" spans="1:7" x14ac:dyDescent="0.2">
      <c r="E3" s="104" t="s">
        <v>433</v>
      </c>
      <c r="F3" s="104"/>
      <c r="G3" s="104"/>
    </row>
    <row r="4" spans="1:7" x14ac:dyDescent="0.2">
      <c r="E4" s="104" t="s">
        <v>236</v>
      </c>
      <c r="F4" s="104"/>
      <c r="G4" s="104"/>
    </row>
    <row r="5" spans="1:7" x14ac:dyDescent="0.2">
      <c r="E5" s="104" t="s">
        <v>491</v>
      </c>
      <c r="F5" s="104"/>
      <c r="G5" s="104"/>
    </row>
    <row r="6" spans="1:7" ht="18.75" x14ac:dyDescent="0.3">
      <c r="A6" s="10"/>
      <c r="B6" s="2"/>
      <c r="C6" s="2"/>
      <c r="D6" s="2"/>
      <c r="E6" s="19"/>
      <c r="F6" s="19"/>
      <c r="G6" s="2"/>
    </row>
    <row r="7" spans="1:7" x14ac:dyDescent="0.2">
      <c r="A7" s="10"/>
      <c r="B7" s="10"/>
      <c r="E7" s="59"/>
      <c r="F7" s="57"/>
      <c r="G7" s="57"/>
    </row>
    <row r="8" spans="1:7" x14ac:dyDescent="0.2">
      <c r="A8" s="13"/>
      <c r="B8" s="13"/>
      <c r="C8" s="2"/>
      <c r="D8" s="13"/>
      <c r="E8" s="57"/>
      <c r="F8" s="57"/>
      <c r="G8" s="60" t="s">
        <v>411</v>
      </c>
    </row>
    <row r="9" spans="1:7" x14ac:dyDescent="0.2">
      <c r="A9" s="2"/>
      <c r="B9" s="2"/>
      <c r="C9" s="2"/>
      <c r="E9" s="104" t="s">
        <v>433</v>
      </c>
      <c r="F9" s="104"/>
      <c r="G9" s="104"/>
    </row>
    <row r="10" spans="1:7" x14ac:dyDescent="0.2">
      <c r="A10" s="2"/>
      <c r="B10" s="2"/>
      <c r="C10" s="2"/>
      <c r="D10" s="13"/>
      <c r="E10" s="104" t="s">
        <v>236</v>
      </c>
      <c r="F10" s="104"/>
      <c r="G10" s="104"/>
    </row>
    <row r="11" spans="1:7" x14ac:dyDescent="0.2">
      <c r="C11" s="9"/>
      <c r="D11" s="9"/>
      <c r="E11" s="104" t="s">
        <v>434</v>
      </c>
      <c r="F11" s="104"/>
      <c r="G11" s="104"/>
    </row>
    <row r="12" spans="1:7" s="13" customFormat="1" x14ac:dyDescent="0.2">
      <c r="A12" s="11"/>
      <c r="B12" s="12"/>
      <c r="C12" s="9"/>
      <c r="D12" s="9"/>
      <c r="G12" s="14"/>
    </row>
    <row r="13" spans="1:7" s="13" customFormat="1" ht="11.25" customHeight="1" x14ac:dyDescent="0.2">
      <c r="A13" s="11"/>
      <c r="B13" s="12"/>
      <c r="C13" s="9"/>
      <c r="D13" s="9"/>
      <c r="E13" s="14"/>
      <c r="F13" s="15"/>
      <c r="G13" s="15"/>
    </row>
    <row r="14" spans="1:7" s="13" customFormat="1" x14ac:dyDescent="0.2">
      <c r="A14" s="106" t="s">
        <v>183</v>
      </c>
      <c r="B14" s="106"/>
      <c r="C14" s="106"/>
      <c r="D14" s="106"/>
      <c r="E14" s="106"/>
      <c r="F14" s="106"/>
      <c r="G14" s="106"/>
    </row>
    <row r="15" spans="1:7" s="13" customFormat="1" ht="12" customHeight="1" x14ac:dyDescent="0.2">
      <c r="A15" s="107" t="s">
        <v>374</v>
      </c>
      <c r="B15" s="107"/>
      <c r="C15" s="107"/>
      <c r="D15" s="107"/>
      <c r="E15" s="107"/>
      <c r="F15" s="107"/>
      <c r="G15" s="107"/>
    </row>
    <row r="16" spans="1:7" s="13" customFormat="1" ht="15.75" customHeight="1" x14ac:dyDescent="0.2">
      <c r="A16" s="11"/>
      <c r="B16" s="12"/>
      <c r="C16" s="15"/>
      <c r="D16" s="15"/>
      <c r="E16" s="15"/>
      <c r="F16" s="15"/>
      <c r="G16" s="5" t="s">
        <v>184</v>
      </c>
    </row>
    <row r="17" spans="1:12" s="1" customFormat="1" ht="38.25" x14ac:dyDescent="0.2">
      <c r="A17" s="3" t="s">
        <v>54</v>
      </c>
      <c r="B17" s="16" t="s">
        <v>163</v>
      </c>
      <c r="C17" s="3" t="s">
        <v>55</v>
      </c>
      <c r="D17" s="3" t="s">
        <v>56</v>
      </c>
      <c r="E17" s="3" t="s">
        <v>0</v>
      </c>
      <c r="F17" s="3" t="s">
        <v>57</v>
      </c>
      <c r="G17" s="4" t="s">
        <v>174</v>
      </c>
      <c r="H17" s="61"/>
      <c r="I17" s="61"/>
      <c r="J17" s="61"/>
      <c r="K17" s="46"/>
    </row>
    <row r="18" spans="1:12" s="1" customFormat="1" x14ac:dyDescent="0.2">
      <c r="A18" s="3">
        <v>1</v>
      </c>
      <c r="B18" s="6">
        <v>2</v>
      </c>
      <c r="C18" s="3">
        <v>3</v>
      </c>
      <c r="D18" s="3">
        <v>4</v>
      </c>
      <c r="E18" s="3">
        <v>5</v>
      </c>
      <c r="F18" s="3">
        <v>6</v>
      </c>
      <c r="G18" s="3">
        <v>7</v>
      </c>
      <c r="I18" s="46"/>
      <c r="J18" s="46"/>
      <c r="K18" s="46"/>
    </row>
    <row r="19" spans="1:12" ht="32.25" customHeight="1" x14ac:dyDescent="0.2">
      <c r="A19" s="40" t="s">
        <v>246</v>
      </c>
      <c r="B19" s="55" t="s">
        <v>164</v>
      </c>
      <c r="C19" s="56" t="s">
        <v>59</v>
      </c>
      <c r="D19" s="56" t="s">
        <v>59</v>
      </c>
      <c r="E19" s="56" t="s">
        <v>60</v>
      </c>
      <c r="F19" s="56" t="s">
        <v>2</v>
      </c>
      <c r="G19" s="101">
        <f>G20+G152+G203+G300+G319+G348+G379+G402+G143+G339</f>
        <v>497679946.73999995</v>
      </c>
      <c r="I19" s="65"/>
      <c r="J19" s="65"/>
      <c r="K19" s="52"/>
      <c r="L19" s="52"/>
    </row>
    <row r="20" spans="1:12" ht="21" customHeight="1" x14ac:dyDescent="0.2">
      <c r="A20" s="35" t="s">
        <v>1</v>
      </c>
      <c r="B20" s="27" t="s">
        <v>164</v>
      </c>
      <c r="C20" s="28" t="s">
        <v>58</v>
      </c>
      <c r="D20" s="28" t="s">
        <v>59</v>
      </c>
      <c r="E20" s="28" t="s">
        <v>60</v>
      </c>
      <c r="F20" s="28" t="s">
        <v>2</v>
      </c>
      <c r="G20" s="74">
        <f>G21+G27+G36+G42+G48+G54</f>
        <v>158324530</v>
      </c>
      <c r="I20" s="47"/>
      <c r="J20" s="47"/>
      <c r="K20" s="47"/>
    </row>
    <row r="21" spans="1:12" ht="28.5" customHeight="1" x14ac:dyDescent="0.2">
      <c r="A21" s="29" t="s">
        <v>3</v>
      </c>
      <c r="B21" s="27" t="s">
        <v>164</v>
      </c>
      <c r="C21" s="28" t="s">
        <v>58</v>
      </c>
      <c r="D21" s="28" t="s">
        <v>61</v>
      </c>
      <c r="E21" s="28" t="s">
        <v>60</v>
      </c>
      <c r="F21" s="28" t="s">
        <v>2</v>
      </c>
      <c r="G21" s="78">
        <f t="shared" ref="G21:G25" si="0">G22</f>
        <v>2521714</v>
      </c>
      <c r="J21" s="47"/>
      <c r="K21" s="47"/>
    </row>
    <row r="22" spans="1:12" ht="25.5" x14ac:dyDescent="0.2">
      <c r="A22" s="29" t="s">
        <v>4</v>
      </c>
      <c r="B22" s="27" t="s">
        <v>164</v>
      </c>
      <c r="C22" s="28" t="s">
        <v>58</v>
      </c>
      <c r="D22" s="28" t="s">
        <v>61</v>
      </c>
      <c r="E22" s="28" t="s">
        <v>62</v>
      </c>
      <c r="F22" s="28" t="s">
        <v>2</v>
      </c>
      <c r="G22" s="79">
        <f t="shared" si="0"/>
        <v>2521714</v>
      </c>
      <c r="I22" s="47"/>
      <c r="J22" s="47"/>
      <c r="K22" s="47"/>
    </row>
    <row r="23" spans="1:12" ht="25.5" x14ac:dyDescent="0.2">
      <c r="A23" s="29" t="s">
        <v>63</v>
      </c>
      <c r="B23" s="27" t="s">
        <v>164</v>
      </c>
      <c r="C23" s="28" t="s">
        <v>58</v>
      </c>
      <c r="D23" s="28" t="s">
        <v>61</v>
      </c>
      <c r="E23" s="28" t="s">
        <v>64</v>
      </c>
      <c r="F23" s="28" t="s">
        <v>2</v>
      </c>
      <c r="G23" s="79">
        <f t="shared" si="0"/>
        <v>2521714</v>
      </c>
      <c r="I23" s="47"/>
      <c r="J23" s="47"/>
      <c r="K23" s="47"/>
    </row>
    <row r="24" spans="1:12" ht="19.5" customHeight="1" x14ac:dyDescent="0.2">
      <c r="A24" s="35" t="s">
        <v>248</v>
      </c>
      <c r="B24" s="27" t="s">
        <v>164</v>
      </c>
      <c r="C24" s="28" t="s">
        <v>58</v>
      </c>
      <c r="D24" s="28" t="s">
        <v>61</v>
      </c>
      <c r="E24" s="28" t="s">
        <v>65</v>
      </c>
      <c r="F24" s="28" t="s">
        <v>2</v>
      </c>
      <c r="G24" s="78">
        <f t="shared" si="0"/>
        <v>2521714</v>
      </c>
      <c r="I24" s="47"/>
      <c r="J24" s="47"/>
      <c r="K24" s="47"/>
    </row>
    <row r="25" spans="1:12" ht="66" customHeight="1" x14ac:dyDescent="0.2">
      <c r="A25" s="26" t="s">
        <v>186</v>
      </c>
      <c r="B25" s="27" t="s">
        <v>164</v>
      </c>
      <c r="C25" s="28" t="s">
        <v>58</v>
      </c>
      <c r="D25" s="28" t="s">
        <v>61</v>
      </c>
      <c r="E25" s="28" t="s">
        <v>65</v>
      </c>
      <c r="F25" s="28" t="s">
        <v>66</v>
      </c>
      <c r="G25" s="78">
        <f t="shared" si="0"/>
        <v>2521714</v>
      </c>
      <c r="I25" s="47"/>
      <c r="J25" s="47"/>
      <c r="K25" s="47"/>
    </row>
    <row r="26" spans="1:12" ht="30.75" customHeight="1" x14ac:dyDescent="0.2">
      <c r="A26" s="26" t="s">
        <v>187</v>
      </c>
      <c r="B26" s="27" t="s">
        <v>164</v>
      </c>
      <c r="C26" s="28" t="s">
        <v>58</v>
      </c>
      <c r="D26" s="28" t="s">
        <v>61</v>
      </c>
      <c r="E26" s="28" t="s">
        <v>65</v>
      </c>
      <c r="F26" s="28" t="s">
        <v>5</v>
      </c>
      <c r="G26" s="81">
        <v>2521714</v>
      </c>
      <c r="I26" s="47"/>
      <c r="J26" s="47"/>
      <c r="K26" s="47"/>
    </row>
    <row r="27" spans="1:12" ht="48.75" customHeight="1" x14ac:dyDescent="0.2">
      <c r="A27" s="26" t="s">
        <v>67</v>
      </c>
      <c r="B27" s="27" t="s">
        <v>164</v>
      </c>
      <c r="C27" s="28" t="s">
        <v>58</v>
      </c>
      <c r="D27" s="28" t="s">
        <v>68</v>
      </c>
      <c r="E27" s="28" t="s">
        <v>60</v>
      </c>
      <c r="F27" s="28" t="s">
        <v>2</v>
      </c>
      <c r="G27" s="18">
        <f>G28</f>
        <v>4100475</v>
      </c>
      <c r="I27" s="47"/>
      <c r="J27" s="47"/>
      <c r="K27" s="47"/>
    </row>
    <row r="28" spans="1:12" ht="30" customHeight="1" x14ac:dyDescent="0.2">
      <c r="A28" s="29" t="s">
        <v>4</v>
      </c>
      <c r="B28" s="27" t="s">
        <v>164</v>
      </c>
      <c r="C28" s="28" t="s">
        <v>58</v>
      </c>
      <c r="D28" s="28" t="s">
        <v>68</v>
      </c>
      <c r="E28" s="28" t="s">
        <v>62</v>
      </c>
      <c r="F28" s="28" t="s">
        <v>2</v>
      </c>
      <c r="G28" s="79">
        <f>G29</f>
        <v>4100475</v>
      </c>
      <c r="I28" s="47"/>
      <c r="J28" s="47"/>
      <c r="K28" s="47"/>
    </row>
    <row r="29" spans="1:12" ht="39.75" customHeight="1" x14ac:dyDescent="0.2">
      <c r="A29" s="29" t="s">
        <v>63</v>
      </c>
      <c r="B29" s="27" t="s">
        <v>164</v>
      </c>
      <c r="C29" s="28" t="s">
        <v>58</v>
      </c>
      <c r="D29" s="28" t="s">
        <v>68</v>
      </c>
      <c r="E29" s="28" t="s">
        <v>64</v>
      </c>
      <c r="F29" s="28" t="s">
        <v>2</v>
      </c>
      <c r="G29" s="79">
        <f>G30+G33</f>
        <v>4100475</v>
      </c>
      <c r="I29" s="47"/>
      <c r="J29" s="47"/>
      <c r="K29" s="47"/>
    </row>
    <row r="30" spans="1:12" ht="28.5" customHeight="1" x14ac:dyDescent="0.2">
      <c r="A30" s="30" t="s">
        <v>249</v>
      </c>
      <c r="B30" s="27" t="s">
        <v>164</v>
      </c>
      <c r="C30" s="28" t="s">
        <v>58</v>
      </c>
      <c r="D30" s="28" t="s">
        <v>68</v>
      </c>
      <c r="E30" s="28" t="s">
        <v>69</v>
      </c>
      <c r="F30" s="31" t="s">
        <v>2</v>
      </c>
      <c r="G30" s="18">
        <f>G31</f>
        <v>2319977</v>
      </c>
      <c r="I30" s="47"/>
      <c r="J30" s="47"/>
      <c r="K30" s="47"/>
    </row>
    <row r="31" spans="1:12" ht="64.5" customHeight="1" x14ac:dyDescent="0.2">
      <c r="A31" s="26" t="s">
        <v>186</v>
      </c>
      <c r="B31" s="27" t="s">
        <v>164</v>
      </c>
      <c r="C31" s="28" t="s">
        <v>58</v>
      </c>
      <c r="D31" s="28" t="s">
        <v>68</v>
      </c>
      <c r="E31" s="28" t="s">
        <v>69</v>
      </c>
      <c r="F31" s="31" t="s">
        <v>66</v>
      </c>
      <c r="G31" s="18">
        <f>G32</f>
        <v>2319977</v>
      </c>
      <c r="I31" s="47"/>
      <c r="J31" s="47"/>
      <c r="K31" s="47"/>
    </row>
    <row r="32" spans="1:12" ht="29.25" customHeight="1" x14ac:dyDescent="0.2">
      <c r="A32" s="26" t="s">
        <v>187</v>
      </c>
      <c r="B32" s="27" t="s">
        <v>164</v>
      </c>
      <c r="C32" s="28" t="s">
        <v>58</v>
      </c>
      <c r="D32" s="28" t="s">
        <v>68</v>
      </c>
      <c r="E32" s="28" t="s">
        <v>69</v>
      </c>
      <c r="F32" s="31" t="s">
        <v>5</v>
      </c>
      <c r="G32" s="82">
        <v>2319977</v>
      </c>
      <c r="I32" s="47"/>
      <c r="J32" s="47"/>
      <c r="K32" s="47"/>
    </row>
    <row r="33" spans="1:11" ht="44.25" customHeight="1" x14ac:dyDescent="0.2">
      <c r="A33" s="30" t="s">
        <v>250</v>
      </c>
      <c r="B33" s="27" t="s">
        <v>164</v>
      </c>
      <c r="C33" s="28" t="s">
        <v>58</v>
      </c>
      <c r="D33" s="28" t="s">
        <v>68</v>
      </c>
      <c r="E33" s="28" t="s">
        <v>70</v>
      </c>
      <c r="F33" s="31" t="s">
        <v>2</v>
      </c>
      <c r="G33" s="18">
        <f>G34</f>
        <v>1780498</v>
      </c>
      <c r="I33" s="47"/>
      <c r="J33" s="47"/>
      <c r="K33" s="47"/>
    </row>
    <row r="34" spans="1:11" ht="72" customHeight="1" outlineLevel="1" x14ac:dyDescent="0.2">
      <c r="A34" s="26" t="s">
        <v>186</v>
      </c>
      <c r="B34" s="27" t="s">
        <v>164</v>
      </c>
      <c r="C34" s="28" t="s">
        <v>58</v>
      </c>
      <c r="D34" s="28" t="s">
        <v>68</v>
      </c>
      <c r="E34" s="28" t="s">
        <v>70</v>
      </c>
      <c r="F34" s="31" t="s">
        <v>66</v>
      </c>
      <c r="G34" s="18">
        <f>G35</f>
        <v>1780498</v>
      </c>
      <c r="I34" s="47"/>
      <c r="J34" s="47"/>
      <c r="K34" s="47"/>
    </row>
    <row r="35" spans="1:11" ht="30" customHeight="1" outlineLevel="2" x14ac:dyDescent="0.2">
      <c r="A35" s="26" t="s">
        <v>187</v>
      </c>
      <c r="B35" s="27" t="s">
        <v>164</v>
      </c>
      <c r="C35" s="28" t="s">
        <v>58</v>
      </c>
      <c r="D35" s="28" t="s">
        <v>68</v>
      </c>
      <c r="E35" s="28" t="s">
        <v>70</v>
      </c>
      <c r="F35" s="31" t="s">
        <v>5</v>
      </c>
      <c r="G35" s="82">
        <v>1780498</v>
      </c>
      <c r="I35" s="47"/>
      <c r="J35" s="47"/>
      <c r="K35" s="47"/>
    </row>
    <row r="36" spans="1:11" ht="50.25" customHeight="1" outlineLevel="2" x14ac:dyDescent="0.2">
      <c r="A36" s="26" t="s">
        <v>7</v>
      </c>
      <c r="B36" s="27" t="s">
        <v>164</v>
      </c>
      <c r="C36" s="28" t="s">
        <v>58</v>
      </c>
      <c r="D36" s="28" t="s">
        <v>71</v>
      </c>
      <c r="E36" s="28" t="s">
        <v>60</v>
      </c>
      <c r="F36" s="28" t="s">
        <v>2</v>
      </c>
      <c r="G36" s="18">
        <f t="shared" ref="G36:G40" si="1">G37</f>
        <v>14474169</v>
      </c>
      <c r="I36" s="47"/>
      <c r="J36" s="47"/>
      <c r="K36" s="47"/>
    </row>
    <row r="37" spans="1:11" ht="30" customHeight="1" outlineLevel="3" x14ac:dyDescent="0.2">
      <c r="A37" s="29" t="s">
        <v>4</v>
      </c>
      <c r="B37" s="27" t="s">
        <v>164</v>
      </c>
      <c r="C37" s="28" t="s">
        <v>58</v>
      </c>
      <c r="D37" s="28" t="s">
        <v>71</v>
      </c>
      <c r="E37" s="28" t="s">
        <v>62</v>
      </c>
      <c r="F37" s="28" t="s">
        <v>2</v>
      </c>
      <c r="G37" s="79">
        <f t="shared" si="1"/>
        <v>14474169</v>
      </c>
      <c r="I37" s="47"/>
      <c r="J37" s="47"/>
      <c r="K37" s="47"/>
    </row>
    <row r="38" spans="1:11" ht="29.25" customHeight="1" outlineLevel="3" x14ac:dyDescent="0.2">
      <c r="A38" s="29" t="s">
        <v>63</v>
      </c>
      <c r="B38" s="27" t="s">
        <v>164</v>
      </c>
      <c r="C38" s="28" t="s">
        <v>58</v>
      </c>
      <c r="D38" s="28" t="s">
        <v>71</v>
      </c>
      <c r="E38" s="28" t="s">
        <v>64</v>
      </c>
      <c r="F38" s="28" t="s">
        <v>2</v>
      </c>
      <c r="G38" s="79">
        <f t="shared" si="1"/>
        <v>14474169</v>
      </c>
      <c r="I38" s="47"/>
      <c r="J38" s="47"/>
      <c r="K38" s="47"/>
    </row>
    <row r="39" spans="1:11" ht="41.25" customHeight="1" outlineLevel="3" x14ac:dyDescent="0.2">
      <c r="A39" s="30" t="s">
        <v>250</v>
      </c>
      <c r="B39" s="27" t="s">
        <v>164</v>
      </c>
      <c r="C39" s="28" t="s">
        <v>58</v>
      </c>
      <c r="D39" s="28" t="s">
        <v>71</v>
      </c>
      <c r="E39" s="28" t="s">
        <v>70</v>
      </c>
      <c r="F39" s="31" t="s">
        <v>2</v>
      </c>
      <c r="G39" s="18">
        <f t="shared" si="1"/>
        <v>14474169</v>
      </c>
      <c r="I39" s="47"/>
      <c r="J39" s="47"/>
      <c r="K39" s="47"/>
    </row>
    <row r="40" spans="1:11" ht="69.75" customHeight="1" outlineLevel="3" x14ac:dyDescent="0.2">
      <c r="A40" s="26" t="s">
        <v>186</v>
      </c>
      <c r="B40" s="27" t="s">
        <v>164</v>
      </c>
      <c r="C40" s="28" t="s">
        <v>58</v>
      </c>
      <c r="D40" s="28" t="s">
        <v>71</v>
      </c>
      <c r="E40" s="28" t="s">
        <v>70</v>
      </c>
      <c r="F40" s="31" t="s">
        <v>66</v>
      </c>
      <c r="G40" s="18">
        <f t="shared" si="1"/>
        <v>14474169</v>
      </c>
      <c r="I40" s="47"/>
      <c r="J40" s="47"/>
      <c r="K40" s="47"/>
    </row>
    <row r="41" spans="1:11" ht="30.75" customHeight="1" outlineLevel="3" x14ac:dyDescent="0.2">
      <c r="A41" s="26" t="s">
        <v>187</v>
      </c>
      <c r="B41" s="27" t="s">
        <v>164</v>
      </c>
      <c r="C41" s="28" t="s">
        <v>58</v>
      </c>
      <c r="D41" s="28" t="s">
        <v>71</v>
      </c>
      <c r="E41" s="28" t="s">
        <v>70</v>
      </c>
      <c r="F41" s="31" t="s">
        <v>5</v>
      </c>
      <c r="G41" s="82">
        <v>14474169</v>
      </c>
      <c r="I41" s="47"/>
      <c r="J41" s="47"/>
      <c r="K41" s="47"/>
    </row>
    <row r="42" spans="1:11" ht="27" customHeight="1" outlineLevel="3" x14ac:dyDescent="0.2">
      <c r="A42" s="30" t="s">
        <v>170</v>
      </c>
      <c r="B42" s="27" t="s">
        <v>164</v>
      </c>
      <c r="C42" s="28" t="s">
        <v>58</v>
      </c>
      <c r="D42" s="28" t="s">
        <v>72</v>
      </c>
      <c r="E42" s="28" t="s">
        <v>60</v>
      </c>
      <c r="F42" s="28" t="s">
        <v>2</v>
      </c>
      <c r="G42" s="18">
        <f t="shared" ref="G42:G46" si="2">G43</f>
        <v>238082</v>
      </c>
      <c r="I42" s="47"/>
      <c r="J42" s="47"/>
      <c r="K42" s="47"/>
    </row>
    <row r="43" spans="1:11" ht="31.5" customHeight="1" outlineLevel="3" x14ac:dyDescent="0.2">
      <c r="A43" s="32" t="s">
        <v>4</v>
      </c>
      <c r="B43" s="27" t="s">
        <v>164</v>
      </c>
      <c r="C43" s="28" t="s">
        <v>58</v>
      </c>
      <c r="D43" s="28" t="s">
        <v>72</v>
      </c>
      <c r="E43" s="28" t="s">
        <v>62</v>
      </c>
      <c r="F43" s="28" t="s">
        <v>2</v>
      </c>
      <c r="G43" s="18">
        <f t="shared" si="2"/>
        <v>238082</v>
      </c>
      <c r="I43" s="47"/>
      <c r="J43" s="47"/>
      <c r="K43" s="47"/>
    </row>
    <row r="44" spans="1:11" ht="29.25" customHeight="1" outlineLevel="3" x14ac:dyDescent="0.2">
      <c r="A44" s="32" t="s">
        <v>63</v>
      </c>
      <c r="B44" s="27" t="s">
        <v>164</v>
      </c>
      <c r="C44" s="28" t="s">
        <v>58</v>
      </c>
      <c r="D44" s="28" t="s">
        <v>72</v>
      </c>
      <c r="E44" s="28" t="s">
        <v>64</v>
      </c>
      <c r="F44" s="28" t="s">
        <v>2</v>
      </c>
      <c r="G44" s="18">
        <f t="shared" si="2"/>
        <v>238082</v>
      </c>
      <c r="I44" s="47"/>
      <c r="J44" s="47"/>
      <c r="K44" s="47"/>
    </row>
    <row r="45" spans="1:11" ht="54.75" customHeight="1" outlineLevel="3" x14ac:dyDescent="0.2">
      <c r="A45" s="30" t="s">
        <v>171</v>
      </c>
      <c r="B45" s="27" t="s">
        <v>164</v>
      </c>
      <c r="C45" s="28" t="s">
        <v>58</v>
      </c>
      <c r="D45" s="28" t="s">
        <v>72</v>
      </c>
      <c r="E45" s="28" t="s">
        <v>172</v>
      </c>
      <c r="F45" s="31" t="s">
        <v>2</v>
      </c>
      <c r="G45" s="18">
        <f t="shared" si="2"/>
        <v>238082</v>
      </c>
      <c r="I45" s="47"/>
      <c r="J45" s="47"/>
      <c r="K45" s="47"/>
    </row>
    <row r="46" spans="1:11" ht="31.5" customHeight="1" outlineLevel="3" x14ac:dyDescent="0.2">
      <c r="A46" s="30" t="s">
        <v>283</v>
      </c>
      <c r="B46" s="27" t="s">
        <v>164</v>
      </c>
      <c r="C46" s="28" t="s">
        <v>58</v>
      </c>
      <c r="D46" s="28" t="s">
        <v>72</v>
      </c>
      <c r="E46" s="28" t="s">
        <v>172</v>
      </c>
      <c r="F46" s="31" t="s">
        <v>73</v>
      </c>
      <c r="G46" s="18">
        <f t="shared" si="2"/>
        <v>238082</v>
      </c>
      <c r="I46" s="47"/>
      <c r="J46" s="47"/>
      <c r="K46" s="47"/>
    </row>
    <row r="47" spans="1:11" ht="31.5" customHeight="1" outlineLevel="5" x14ac:dyDescent="0.2">
      <c r="A47" s="30" t="s">
        <v>74</v>
      </c>
      <c r="B47" s="27" t="s">
        <v>164</v>
      </c>
      <c r="C47" s="28" t="s">
        <v>58</v>
      </c>
      <c r="D47" s="28" t="s">
        <v>72</v>
      </c>
      <c r="E47" s="28" t="s">
        <v>172</v>
      </c>
      <c r="F47" s="31" t="s">
        <v>6</v>
      </c>
      <c r="G47" s="82">
        <v>238082</v>
      </c>
      <c r="I47" s="47"/>
      <c r="J47" s="47"/>
      <c r="K47" s="47"/>
    </row>
    <row r="48" spans="1:11" ht="23.25" customHeight="1" outlineLevel="5" x14ac:dyDescent="0.2">
      <c r="A48" s="26" t="s">
        <v>11</v>
      </c>
      <c r="B48" s="27" t="s">
        <v>164</v>
      </c>
      <c r="C48" s="28" t="s">
        <v>58</v>
      </c>
      <c r="D48" s="28" t="s">
        <v>78</v>
      </c>
      <c r="E48" s="28" t="s">
        <v>60</v>
      </c>
      <c r="F48" s="28" t="s">
        <v>2</v>
      </c>
      <c r="G48" s="18">
        <f t="shared" ref="G48:G52" si="3">G49</f>
        <v>10298040</v>
      </c>
      <c r="I48" s="47"/>
      <c r="J48" s="47"/>
      <c r="K48" s="47"/>
    </row>
    <row r="49" spans="1:11" ht="27.75" customHeight="1" outlineLevel="5" x14ac:dyDescent="0.2">
      <c r="A49" s="33" t="s">
        <v>4</v>
      </c>
      <c r="B49" s="27" t="s">
        <v>164</v>
      </c>
      <c r="C49" s="28" t="s">
        <v>58</v>
      </c>
      <c r="D49" s="28" t="s">
        <v>78</v>
      </c>
      <c r="E49" s="28" t="s">
        <v>62</v>
      </c>
      <c r="F49" s="34" t="s">
        <v>2</v>
      </c>
      <c r="G49" s="18">
        <f t="shared" si="3"/>
        <v>10298040</v>
      </c>
      <c r="I49" s="47"/>
      <c r="J49" s="47"/>
      <c r="K49" s="47"/>
    </row>
    <row r="50" spans="1:11" ht="30" customHeight="1" outlineLevel="5" x14ac:dyDescent="0.2">
      <c r="A50" s="29" t="s">
        <v>63</v>
      </c>
      <c r="B50" s="27" t="s">
        <v>164</v>
      </c>
      <c r="C50" s="28" t="s">
        <v>58</v>
      </c>
      <c r="D50" s="28" t="s">
        <v>78</v>
      </c>
      <c r="E50" s="28" t="s">
        <v>64</v>
      </c>
      <c r="F50" s="28" t="s">
        <v>2</v>
      </c>
      <c r="G50" s="18">
        <f t="shared" si="3"/>
        <v>10298040</v>
      </c>
      <c r="I50" s="47"/>
      <c r="J50" s="47"/>
      <c r="K50" s="47"/>
    </row>
    <row r="51" spans="1:11" ht="33" customHeight="1" outlineLevel="3" x14ac:dyDescent="0.2">
      <c r="A51" s="26" t="s">
        <v>251</v>
      </c>
      <c r="B51" s="27" t="s">
        <v>164</v>
      </c>
      <c r="C51" s="28" t="s">
        <v>58</v>
      </c>
      <c r="D51" s="28" t="s">
        <v>78</v>
      </c>
      <c r="E51" s="28" t="s">
        <v>79</v>
      </c>
      <c r="F51" s="31" t="s">
        <v>2</v>
      </c>
      <c r="G51" s="18">
        <f t="shared" si="3"/>
        <v>10298040</v>
      </c>
      <c r="I51" s="47"/>
      <c r="J51" s="47"/>
      <c r="K51" s="47"/>
    </row>
    <row r="52" spans="1:11" ht="27.75" customHeight="1" outlineLevel="3" x14ac:dyDescent="0.2">
      <c r="A52" s="33" t="s">
        <v>76</v>
      </c>
      <c r="B52" s="27" t="s">
        <v>164</v>
      </c>
      <c r="C52" s="28" t="s">
        <v>58</v>
      </c>
      <c r="D52" s="28" t="s">
        <v>78</v>
      </c>
      <c r="E52" s="28" t="s">
        <v>79</v>
      </c>
      <c r="F52" s="28" t="s">
        <v>77</v>
      </c>
      <c r="G52" s="18">
        <f t="shared" si="3"/>
        <v>10298040</v>
      </c>
      <c r="H52" s="47"/>
      <c r="I52" s="47"/>
      <c r="J52" s="47"/>
      <c r="K52" s="47"/>
    </row>
    <row r="53" spans="1:11" outlineLevel="1" x14ac:dyDescent="0.2">
      <c r="A53" s="35" t="s">
        <v>12</v>
      </c>
      <c r="B53" s="27" t="s">
        <v>164</v>
      </c>
      <c r="C53" s="28" t="s">
        <v>58</v>
      </c>
      <c r="D53" s="28" t="s">
        <v>78</v>
      </c>
      <c r="E53" s="28" t="s">
        <v>79</v>
      </c>
      <c r="F53" s="31" t="s">
        <v>13</v>
      </c>
      <c r="G53" s="82">
        <v>10298040</v>
      </c>
      <c r="H53" s="47"/>
      <c r="I53" s="47"/>
      <c r="J53" s="47"/>
      <c r="K53" s="47"/>
    </row>
    <row r="54" spans="1:11" ht="16.5" customHeight="1" outlineLevel="1" x14ac:dyDescent="0.2">
      <c r="A54" s="35" t="s">
        <v>14</v>
      </c>
      <c r="B54" s="27" t="s">
        <v>164</v>
      </c>
      <c r="C54" s="28" t="s">
        <v>58</v>
      </c>
      <c r="D54" s="28" t="s">
        <v>80</v>
      </c>
      <c r="E54" s="28" t="s">
        <v>60</v>
      </c>
      <c r="F54" s="28" t="s">
        <v>2</v>
      </c>
      <c r="G54" s="18">
        <f>G59+G63+G68+G90+G55+G85</f>
        <v>126692050</v>
      </c>
      <c r="I54" s="47"/>
      <c r="J54" s="47"/>
      <c r="K54" s="47"/>
    </row>
    <row r="55" spans="1:11" s="20" customFormat="1" ht="37.5" customHeight="1" outlineLevel="1" x14ac:dyDescent="0.2">
      <c r="A55" s="36" t="s">
        <v>439</v>
      </c>
      <c r="B55" s="27" t="s">
        <v>164</v>
      </c>
      <c r="C55" s="28" t="s">
        <v>58</v>
      </c>
      <c r="D55" s="28" t="s">
        <v>80</v>
      </c>
      <c r="E55" s="28" t="s">
        <v>440</v>
      </c>
      <c r="F55" s="28" t="s">
        <v>2</v>
      </c>
      <c r="G55" s="18">
        <f>G56</f>
        <v>113000</v>
      </c>
      <c r="I55" s="48"/>
    </row>
    <row r="56" spans="1:11" s="20" customFormat="1" ht="34.5" customHeight="1" outlineLevel="1" x14ac:dyDescent="0.2">
      <c r="A56" s="36" t="s">
        <v>441</v>
      </c>
      <c r="B56" s="27" t="s">
        <v>164</v>
      </c>
      <c r="C56" s="28" t="s">
        <v>58</v>
      </c>
      <c r="D56" s="28" t="s">
        <v>80</v>
      </c>
      <c r="E56" s="28" t="s">
        <v>442</v>
      </c>
      <c r="F56" s="28" t="s">
        <v>2</v>
      </c>
      <c r="G56" s="18">
        <f>G57</f>
        <v>113000</v>
      </c>
      <c r="I56" s="48"/>
    </row>
    <row r="57" spans="1:11" s="20" customFormat="1" ht="24" customHeight="1" outlineLevel="1" x14ac:dyDescent="0.2">
      <c r="A57" s="36" t="s">
        <v>150</v>
      </c>
      <c r="B57" s="27" t="s">
        <v>164</v>
      </c>
      <c r="C57" s="28" t="s">
        <v>58</v>
      </c>
      <c r="D57" s="28" t="s">
        <v>80</v>
      </c>
      <c r="E57" s="28" t="s">
        <v>442</v>
      </c>
      <c r="F57" s="28" t="s">
        <v>73</v>
      </c>
      <c r="G57" s="18">
        <f>G58</f>
        <v>113000</v>
      </c>
      <c r="I57" s="48"/>
    </row>
    <row r="58" spans="1:11" s="20" customFormat="1" ht="27" customHeight="1" outlineLevel="1" x14ac:dyDescent="0.2">
      <c r="A58" s="36" t="s">
        <v>74</v>
      </c>
      <c r="B58" s="27" t="s">
        <v>164</v>
      </c>
      <c r="C58" s="28" t="s">
        <v>58</v>
      </c>
      <c r="D58" s="28" t="s">
        <v>80</v>
      </c>
      <c r="E58" s="28" t="s">
        <v>442</v>
      </c>
      <c r="F58" s="28" t="s">
        <v>6</v>
      </c>
      <c r="G58" s="82">
        <v>113000</v>
      </c>
      <c r="I58" s="48"/>
    </row>
    <row r="59" spans="1:11" ht="52.5" customHeight="1" outlineLevel="1" x14ac:dyDescent="0.2">
      <c r="A59" s="37" t="s">
        <v>204</v>
      </c>
      <c r="B59" s="27" t="s">
        <v>164</v>
      </c>
      <c r="C59" s="28" t="s">
        <v>58</v>
      </c>
      <c r="D59" s="28" t="s">
        <v>80</v>
      </c>
      <c r="E59" s="28" t="s">
        <v>200</v>
      </c>
      <c r="F59" s="28" t="s">
        <v>2</v>
      </c>
      <c r="G59" s="18">
        <f>G60</f>
        <v>2805000</v>
      </c>
      <c r="I59" s="47"/>
      <c r="J59" s="47"/>
      <c r="K59" s="47"/>
    </row>
    <row r="60" spans="1:11" ht="39" customHeight="1" outlineLevel="1" x14ac:dyDescent="0.2">
      <c r="A60" s="36" t="s">
        <v>199</v>
      </c>
      <c r="B60" s="27" t="s">
        <v>164</v>
      </c>
      <c r="C60" s="28" t="s">
        <v>58</v>
      </c>
      <c r="D60" s="28" t="s">
        <v>80</v>
      </c>
      <c r="E60" s="28" t="s">
        <v>201</v>
      </c>
      <c r="F60" s="28" t="s">
        <v>2</v>
      </c>
      <c r="G60" s="18">
        <f>G61</f>
        <v>2805000</v>
      </c>
      <c r="I60" s="47"/>
      <c r="J60" s="47"/>
      <c r="K60" s="47"/>
    </row>
    <row r="61" spans="1:11" ht="27" customHeight="1" outlineLevel="1" x14ac:dyDescent="0.2">
      <c r="A61" s="36" t="s">
        <v>283</v>
      </c>
      <c r="B61" s="27" t="s">
        <v>164</v>
      </c>
      <c r="C61" s="28" t="s">
        <v>58</v>
      </c>
      <c r="D61" s="28" t="s">
        <v>80</v>
      </c>
      <c r="E61" s="28" t="s">
        <v>201</v>
      </c>
      <c r="F61" s="28" t="s">
        <v>73</v>
      </c>
      <c r="G61" s="18">
        <f>G62</f>
        <v>2805000</v>
      </c>
      <c r="I61" s="47"/>
      <c r="J61" s="47"/>
      <c r="K61" s="47"/>
    </row>
    <row r="62" spans="1:11" ht="27" customHeight="1" outlineLevel="1" x14ac:dyDescent="0.2">
      <c r="A62" s="36" t="s">
        <v>74</v>
      </c>
      <c r="B62" s="27" t="s">
        <v>164</v>
      </c>
      <c r="C62" s="28" t="s">
        <v>58</v>
      </c>
      <c r="D62" s="28" t="s">
        <v>80</v>
      </c>
      <c r="E62" s="28" t="s">
        <v>201</v>
      </c>
      <c r="F62" s="28" t="s">
        <v>6</v>
      </c>
      <c r="G62" s="82">
        <v>2805000</v>
      </c>
      <c r="I62" s="47"/>
      <c r="J62" s="47"/>
      <c r="K62" s="47"/>
    </row>
    <row r="63" spans="1:11" ht="33" customHeight="1" outlineLevel="1" x14ac:dyDescent="0.2">
      <c r="A63" s="37" t="s">
        <v>205</v>
      </c>
      <c r="B63" s="27" t="s">
        <v>164</v>
      </c>
      <c r="C63" s="28" t="s">
        <v>58</v>
      </c>
      <c r="D63" s="28" t="s">
        <v>80</v>
      </c>
      <c r="E63" s="28" t="s">
        <v>81</v>
      </c>
      <c r="F63" s="28" t="s">
        <v>2</v>
      </c>
      <c r="G63" s="18">
        <f>G64</f>
        <v>6179800</v>
      </c>
      <c r="I63" s="47"/>
      <c r="J63" s="47"/>
      <c r="K63" s="47"/>
    </row>
    <row r="64" spans="1:11" ht="14.25" customHeight="1" outlineLevel="1" x14ac:dyDescent="0.2">
      <c r="A64" s="35" t="s">
        <v>238</v>
      </c>
      <c r="B64" s="27" t="s">
        <v>164</v>
      </c>
      <c r="C64" s="28" t="s">
        <v>58</v>
      </c>
      <c r="D64" s="28" t="s">
        <v>80</v>
      </c>
      <c r="E64" s="28" t="s">
        <v>191</v>
      </c>
      <c r="F64" s="28" t="s">
        <v>2</v>
      </c>
      <c r="G64" s="18">
        <f>G65</f>
        <v>6179800</v>
      </c>
      <c r="I64" s="47"/>
      <c r="J64" s="47"/>
      <c r="K64" s="47"/>
    </row>
    <row r="65" spans="1:11" ht="26.25" customHeight="1" outlineLevel="1" x14ac:dyDescent="0.2">
      <c r="A65" s="35" t="s">
        <v>192</v>
      </c>
      <c r="B65" s="27" t="s">
        <v>164</v>
      </c>
      <c r="C65" s="28" t="s">
        <v>58</v>
      </c>
      <c r="D65" s="28" t="s">
        <v>80</v>
      </c>
      <c r="E65" s="28" t="s">
        <v>193</v>
      </c>
      <c r="F65" s="28" t="s">
        <v>2</v>
      </c>
      <c r="G65" s="18">
        <f>G66</f>
        <v>6179800</v>
      </c>
      <c r="I65" s="47"/>
      <c r="J65" s="47"/>
      <c r="K65" s="47"/>
    </row>
    <row r="66" spans="1:11" ht="27" customHeight="1" outlineLevel="1" x14ac:dyDescent="0.2">
      <c r="A66" s="37" t="s">
        <v>283</v>
      </c>
      <c r="B66" s="27" t="s">
        <v>164</v>
      </c>
      <c r="C66" s="28" t="s">
        <v>58</v>
      </c>
      <c r="D66" s="28" t="s">
        <v>80</v>
      </c>
      <c r="E66" s="28" t="s">
        <v>193</v>
      </c>
      <c r="F66" s="28" t="s">
        <v>73</v>
      </c>
      <c r="G66" s="18">
        <f>G67</f>
        <v>6179800</v>
      </c>
      <c r="I66" s="47"/>
      <c r="J66" s="47"/>
      <c r="K66" s="47"/>
    </row>
    <row r="67" spans="1:11" ht="27" customHeight="1" outlineLevel="1" x14ac:dyDescent="0.2">
      <c r="A67" s="26" t="s">
        <v>74</v>
      </c>
      <c r="B67" s="27" t="s">
        <v>164</v>
      </c>
      <c r="C67" s="28" t="s">
        <v>58</v>
      </c>
      <c r="D67" s="28" t="s">
        <v>80</v>
      </c>
      <c r="E67" s="28" t="s">
        <v>193</v>
      </c>
      <c r="F67" s="28" t="s">
        <v>6</v>
      </c>
      <c r="G67" s="82">
        <v>6179800</v>
      </c>
      <c r="I67" s="47"/>
      <c r="J67" s="47"/>
      <c r="K67" s="47"/>
    </row>
    <row r="68" spans="1:11" ht="29.25" customHeight="1" outlineLevel="1" x14ac:dyDescent="0.2">
      <c r="A68" s="35" t="s">
        <v>206</v>
      </c>
      <c r="B68" s="27" t="s">
        <v>164</v>
      </c>
      <c r="C68" s="28" t="s">
        <v>58</v>
      </c>
      <c r="D68" s="28" t="s">
        <v>80</v>
      </c>
      <c r="E68" s="28" t="s">
        <v>138</v>
      </c>
      <c r="F68" s="28" t="s">
        <v>2</v>
      </c>
      <c r="G68" s="18">
        <f t="shared" ref="G68" si="4">G69</f>
        <v>13055300</v>
      </c>
      <c r="I68" s="47"/>
      <c r="J68" s="47"/>
      <c r="K68" s="47"/>
    </row>
    <row r="69" spans="1:11" ht="41.25" customHeight="1" outlineLevel="1" x14ac:dyDescent="0.2">
      <c r="A69" s="35" t="s">
        <v>207</v>
      </c>
      <c r="B69" s="27" t="s">
        <v>164</v>
      </c>
      <c r="C69" s="28" t="s">
        <v>58</v>
      </c>
      <c r="D69" s="28" t="s">
        <v>80</v>
      </c>
      <c r="E69" s="28" t="s">
        <v>139</v>
      </c>
      <c r="F69" s="28" t="s">
        <v>2</v>
      </c>
      <c r="G69" s="18">
        <f>G73+G70+G79++G82+G76</f>
        <v>13055300</v>
      </c>
      <c r="I69" s="47"/>
      <c r="J69" s="47"/>
      <c r="K69" s="47"/>
    </row>
    <row r="70" spans="1:11" s="20" customFormat="1" ht="29.25" customHeight="1" outlineLevel="1" x14ac:dyDescent="0.2">
      <c r="A70" s="35" t="s">
        <v>302</v>
      </c>
      <c r="B70" s="27" t="s">
        <v>164</v>
      </c>
      <c r="C70" s="28" t="s">
        <v>58</v>
      </c>
      <c r="D70" s="28" t="s">
        <v>80</v>
      </c>
      <c r="E70" s="28" t="s">
        <v>303</v>
      </c>
      <c r="F70" s="28" t="s">
        <v>2</v>
      </c>
      <c r="G70" s="18">
        <f t="shared" ref="G70:G71" si="5">G71</f>
        <v>789100</v>
      </c>
      <c r="I70" s="48"/>
      <c r="J70" s="48"/>
      <c r="K70" s="48"/>
    </row>
    <row r="71" spans="1:11" s="20" customFormat="1" ht="29.25" customHeight="1" outlineLevel="1" x14ac:dyDescent="0.2">
      <c r="A71" s="37" t="s">
        <v>150</v>
      </c>
      <c r="B71" s="27" t="s">
        <v>164</v>
      </c>
      <c r="C71" s="28" t="s">
        <v>58</v>
      </c>
      <c r="D71" s="28" t="s">
        <v>80</v>
      </c>
      <c r="E71" s="28" t="s">
        <v>303</v>
      </c>
      <c r="F71" s="28" t="s">
        <v>73</v>
      </c>
      <c r="G71" s="18">
        <f t="shared" si="5"/>
        <v>789100</v>
      </c>
      <c r="I71" s="48"/>
      <c r="J71" s="48"/>
      <c r="K71" s="48"/>
    </row>
    <row r="72" spans="1:11" s="20" customFormat="1" ht="30" customHeight="1" outlineLevel="3" x14ac:dyDescent="0.2">
      <c r="A72" s="26" t="s">
        <v>74</v>
      </c>
      <c r="B72" s="27" t="s">
        <v>164</v>
      </c>
      <c r="C72" s="28" t="s">
        <v>58</v>
      </c>
      <c r="D72" s="28" t="s">
        <v>80</v>
      </c>
      <c r="E72" s="28" t="s">
        <v>303</v>
      </c>
      <c r="F72" s="28" t="s">
        <v>6</v>
      </c>
      <c r="G72" s="82">
        <v>789100</v>
      </c>
      <c r="I72" s="48"/>
      <c r="J72" s="48"/>
      <c r="K72" s="48"/>
    </row>
    <row r="73" spans="1:11" ht="30" customHeight="1" outlineLevel="3" x14ac:dyDescent="0.2">
      <c r="A73" s="26" t="s">
        <v>242</v>
      </c>
      <c r="B73" s="27" t="s">
        <v>164</v>
      </c>
      <c r="C73" s="28" t="s">
        <v>58</v>
      </c>
      <c r="D73" s="28" t="s">
        <v>80</v>
      </c>
      <c r="E73" s="28" t="s">
        <v>241</v>
      </c>
      <c r="F73" s="28" t="s">
        <v>2</v>
      </c>
      <c r="G73" s="18">
        <f>G74</f>
        <v>560000</v>
      </c>
      <c r="I73" s="47"/>
      <c r="J73" s="47"/>
      <c r="K73" s="47"/>
    </row>
    <row r="74" spans="1:11" ht="30" customHeight="1" outlineLevel="3" x14ac:dyDescent="0.2">
      <c r="A74" s="26" t="s">
        <v>283</v>
      </c>
      <c r="B74" s="27" t="s">
        <v>164</v>
      </c>
      <c r="C74" s="28" t="s">
        <v>58</v>
      </c>
      <c r="D74" s="28" t="s">
        <v>80</v>
      </c>
      <c r="E74" s="28" t="s">
        <v>241</v>
      </c>
      <c r="F74" s="28" t="s">
        <v>73</v>
      </c>
      <c r="G74" s="18">
        <f>G75</f>
        <v>560000</v>
      </c>
      <c r="I74" s="47"/>
      <c r="J74" s="47"/>
      <c r="K74" s="47"/>
    </row>
    <row r="75" spans="1:11" ht="30" customHeight="1" outlineLevel="3" x14ac:dyDescent="0.2">
      <c r="A75" s="26" t="s">
        <v>74</v>
      </c>
      <c r="B75" s="27" t="s">
        <v>164</v>
      </c>
      <c r="C75" s="28" t="s">
        <v>58</v>
      </c>
      <c r="D75" s="28" t="s">
        <v>80</v>
      </c>
      <c r="E75" s="28" t="s">
        <v>241</v>
      </c>
      <c r="F75" s="28" t="s">
        <v>6</v>
      </c>
      <c r="G75" s="82">
        <v>560000</v>
      </c>
      <c r="I75" s="47"/>
      <c r="J75" s="47"/>
      <c r="K75" s="47"/>
    </row>
    <row r="76" spans="1:11" ht="32.25" customHeight="1" outlineLevel="3" x14ac:dyDescent="0.2">
      <c r="A76" s="35" t="s">
        <v>454</v>
      </c>
      <c r="B76" s="27" t="s">
        <v>164</v>
      </c>
      <c r="C76" s="28" t="s">
        <v>58</v>
      </c>
      <c r="D76" s="28" t="s">
        <v>80</v>
      </c>
      <c r="E76" s="28" t="s">
        <v>453</v>
      </c>
      <c r="F76" s="28" t="s">
        <v>2</v>
      </c>
      <c r="G76" s="18">
        <f>G77</f>
        <v>2000000</v>
      </c>
      <c r="I76" s="47"/>
      <c r="J76" s="47"/>
      <c r="K76" s="47"/>
    </row>
    <row r="77" spans="1:11" ht="30" customHeight="1" outlineLevel="3" x14ac:dyDescent="0.2">
      <c r="A77" s="26" t="s">
        <v>283</v>
      </c>
      <c r="B77" s="27" t="s">
        <v>164</v>
      </c>
      <c r="C77" s="28" t="s">
        <v>58</v>
      </c>
      <c r="D77" s="28" t="s">
        <v>80</v>
      </c>
      <c r="E77" s="28" t="s">
        <v>453</v>
      </c>
      <c r="F77" s="28" t="s">
        <v>73</v>
      </c>
      <c r="G77" s="18">
        <f>G78</f>
        <v>2000000</v>
      </c>
      <c r="I77" s="47"/>
      <c r="J77" s="47"/>
      <c r="K77" s="47"/>
    </row>
    <row r="78" spans="1:11" ht="30" customHeight="1" outlineLevel="3" x14ac:dyDescent="0.2">
      <c r="A78" s="26" t="s">
        <v>74</v>
      </c>
      <c r="B78" s="27" t="s">
        <v>164</v>
      </c>
      <c r="C78" s="28" t="s">
        <v>58</v>
      </c>
      <c r="D78" s="28" t="s">
        <v>80</v>
      </c>
      <c r="E78" s="28" t="s">
        <v>453</v>
      </c>
      <c r="F78" s="28" t="s">
        <v>6</v>
      </c>
      <c r="G78" s="82">
        <v>2000000</v>
      </c>
      <c r="I78" s="47"/>
      <c r="J78" s="47"/>
      <c r="K78" s="47"/>
    </row>
    <row r="79" spans="1:11" ht="30" customHeight="1" outlineLevel="3" x14ac:dyDescent="0.2">
      <c r="A79" s="26" t="s">
        <v>449</v>
      </c>
      <c r="B79" s="27" t="s">
        <v>164</v>
      </c>
      <c r="C79" s="28" t="s">
        <v>58</v>
      </c>
      <c r="D79" s="28" t="s">
        <v>80</v>
      </c>
      <c r="E79" s="28" t="s">
        <v>450</v>
      </c>
      <c r="F79" s="28" t="s">
        <v>2</v>
      </c>
      <c r="G79" s="18">
        <f>G80</f>
        <v>5000000</v>
      </c>
      <c r="I79" s="47"/>
      <c r="J79" s="47"/>
      <c r="K79" s="47"/>
    </row>
    <row r="80" spans="1:11" ht="30" customHeight="1" outlineLevel="3" x14ac:dyDescent="0.2">
      <c r="A80" s="26" t="s">
        <v>283</v>
      </c>
      <c r="B80" s="27" t="s">
        <v>164</v>
      </c>
      <c r="C80" s="28" t="s">
        <v>58</v>
      </c>
      <c r="D80" s="28" t="s">
        <v>80</v>
      </c>
      <c r="E80" s="28" t="s">
        <v>450</v>
      </c>
      <c r="F80" s="28" t="s">
        <v>73</v>
      </c>
      <c r="G80" s="18">
        <f>G81</f>
        <v>5000000</v>
      </c>
      <c r="I80" s="47"/>
      <c r="J80" s="47"/>
      <c r="K80" s="47"/>
    </row>
    <row r="81" spans="1:11" ht="30" customHeight="1" outlineLevel="3" x14ac:dyDescent="0.2">
      <c r="A81" s="26" t="s">
        <v>74</v>
      </c>
      <c r="B81" s="27" t="s">
        <v>164</v>
      </c>
      <c r="C81" s="28" t="s">
        <v>58</v>
      </c>
      <c r="D81" s="28" t="s">
        <v>80</v>
      </c>
      <c r="E81" s="28" t="s">
        <v>450</v>
      </c>
      <c r="F81" s="28" t="s">
        <v>6</v>
      </c>
      <c r="G81" s="82">
        <v>5000000</v>
      </c>
      <c r="I81" s="47"/>
      <c r="J81" s="47"/>
      <c r="K81" s="47"/>
    </row>
    <row r="82" spans="1:11" ht="42" customHeight="1" outlineLevel="3" x14ac:dyDescent="0.2">
      <c r="A82" s="26" t="s">
        <v>451</v>
      </c>
      <c r="B82" s="27" t="s">
        <v>164</v>
      </c>
      <c r="C82" s="28" t="s">
        <v>58</v>
      </c>
      <c r="D82" s="28" t="s">
        <v>80</v>
      </c>
      <c r="E82" s="28" t="s">
        <v>452</v>
      </c>
      <c r="F82" s="28" t="s">
        <v>2</v>
      </c>
      <c r="G82" s="18">
        <f>G83</f>
        <v>4706200</v>
      </c>
      <c r="I82" s="47"/>
      <c r="J82" s="47"/>
      <c r="K82" s="47"/>
    </row>
    <row r="83" spans="1:11" ht="30" customHeight="1" outlineLevel="3" x14ac:dyDescent="0.2">
      <c r="A83" s="26" t="s">
        <v>283</v>
      </c>
      <c r="B83" s="27" t="s">
        <v>164</v>
      </c>
      <c r="C83" s="28" t="s">
        <v>58</v>
      </c>
      <c r="D83" s="28" t="s">
        <v>80</v>
      </c>
      <c r="E83" s="28" t="s">
        <v>452</v>
      </c>
      <c r="F83" s="28" t="s">
        <v>73</v>
      </c>
      <c r="G83" s="18">
        <f>G84</f>
        <v>4706200</v>
      </c>
      <c r="I83" s="47"/>
      <c r="J83" s="47"/>
      <c r="K83" s="47"/>
    </row>
    <row r="84" spans="1:11" ht="30" customHeight="1" outlineLevel="3" x14ac:dyDescent="0.2">
      <c r="A84" s="26" t="s">
        <v>74</v>
      </c>
      <c r="B84" s="27" t="s">
        <v>164</v>
      </c>
      <c r="C84" s="28" t="s">
        <v>58</v>
      </c>
      <c r="D84" s="28" t="s">
        <v>80</v>
      </c>
      <c r="E84" s="28" t="s">
        <v>452</v>
      </c>
      <c r="F84" s="28" t="s">
        <v>6</v>
      </c>
      <c r="G84" s="82">
        <v>4706200</v>
      </c>
      <c r="I84" s="47"/>
      <c r="J84" s="47"/>
      <c r="K84" s="47"/>
    </row>
    <row r="85" spans="1:11" s="20" customFormat="1" ht="38.25" customHeight="1" outlineLevel="3" x14ac:dyDescent="0.2">
      <c r="A85" s="35" t="s">
        <v>464</v>
      </c>
      <c r="B85" s="27" t="s">
        <v>164</v>
      </c>
      <c r="C85" s="28" t="s">
        <v>58</v>
      </c>
      <c r="D85" s="28" t="s">
        <v>80</v>
      </c>
      <c r="E85" s="28" t="s">
        <v>465</v>
      </c>
      <c r="F85" s="28" t="s">
        <v>2</v>
      </c>
      <c r="G85" s="18">
        <f>G86</f>
        <v>5000</v>
      </c>
      <c r="I85" s="48"/>
    </row>
    <row r="86" spans="1:11" s="20" customFormat="1" ht="38.25" customHeight="1" outlineLevel="3" x14ac:dyDescent="0.2">
      <c r="A86" s="35" t="s">
        <v>466</v>
      </c>
      <c r="B86" s="27" t="s">
        <v>164</v>
      </c>
      <c r="C86" s="28" t="s">
        <v>58</v>
      </c>
      <c r="D86" s="28" t="s">
        <v>80</v>
      </c>
      <c r="E86" s="28" t="s">
        <v>467</v>
      </c>
      <c r="F86" s="28" t="s">
        <v>2</v>
      </c>
      <c r="G86" s="18">
        <f>G87</f>
        <v>5000</v>
      </c>
      <c r="I86" s="48"/>
    </row>
    <row r="87" spans="1:11" s="20" customFormat="1" ht="38.25" customHeight="1" outlineLevel="3" x14ac:dyDescent="0.2">
      <c r="A87" s="35" t="s">
        <v>468</v>
      </c>
      <c r="B87" s="27" t="s">
        <v>164</v>
      </c>
      <c r="C87" s="28" t="s">
        <v>58</v>
      </c>
      <c r="D87" s="28" t="s">
        <v>80</v>
      </c>
      <c r="E87" s="28" t="s">
        <v>469</v>
      </c>
      <c r="F87" s="28" t="s">
        <v>2</v>
      </c>
      <c r="G87" s="18">
        <f>G88</f>
        <v>5000</v>
      </c>
      <c r="I87" s="48"/>
    </row>
    <row r="88" spans="1:11" s="20" customFormat="1" ht="38.25" customHeight="1" outlineLevel="3" x14ac:dyDescent="0.2">
      <c r="A88" s="35" t="s">
        <v>150</v>
      </c>
      <c r="B88" s="27" t="s">
        <v>164</v>
      </c>
      <c r="C88" s="28" t="s">
        <v>58</v>
      </c>
      <c r="D88" s="28" t="s">
        <v>80</v>
      </c>
      <c r="E88" s="28" t="s">
        <v>469</v>
      </c>
      <c r="F88" s="28" t="s">
        <v>73</v>
      </c>
      <c r="G88" s="18">
        <f>G89</f>
        <v>5000</v>
      </c>
      <c r="I88" s="48"/>
    </row>
    <row r="89" spans="1:11" s="20" customFormat="1" ht="38.25" customHeight="1" outlineLevel="3" x14ac:dyDescent="0.2">
      <c r="A89" s="35" t="s">
        <v>74</v>
      </c>
      <c r="B89" s="27" t="s">
        <v>164</v>
      </c>
      <c r="C89" s="28" t="s">
        <v>58</v>
      </c>
      <c r="D89" s="28" t="s">
        <v>80</v>
      </c>
      <c r="E89" s="28" t="s">
        <v>469</v>
      </c>
      <c r="F89" s="28" t="s">
        <v>6</v>
      </c>
      <c r="G89" s="82">
        <v>5000</v>
      </c>
      <c r="I89" s="48"/>
    </row>
    <row r="90" spans="1:11" ht="30.75" customHeight="1" outlineLevel="3" x14ac:dyDescent="0.2">
      <c r="A90" s="29" t="s">
        <v>4</v>
      </c>
      <c r="B90" s="27" t="s">
        <v>164</v>
      </c>
      <c r="C90" s="28" t="s">
        <v>58</v>
      </c>
      <c r="D90" s="28" t="s">
        <v>80</v>
      </c>
      <c r="E90" s="28" t="s">
        <v>62</v>
      </c>
      <c r="F90" s="28" t="s">
        <v>2</v>
      </c>
      <c r="G90" s="18">
        <f>G91</f>
        <v>104533950</v>
      </c>
      <c r="I90" s="47"/>
      <c r="J90" s="47"/>
      <c r="K90" s="47"/>
    </row>
    <row r="91" spans="1:11" ht="31.5" customHeight="1" outlineLevel="3" x14ac:dyDescent="0.2">
      <c r="A91" s="29" t="s">
        <v>63</v>
      </c>
      <c r="B91" s="27" t="s">
        <v>164</v>
      </c>
      <c r="C91" s="28" t="s">
        <v>58</v>
      </c>
      <c r="D91" s="28" t="s">
        <v>80</v>
      </c>
      <c r="E91" s="28" t="s">
        <v>64</v>
      </c>
      <c r="F91" s="28" t="s">
        <v>2</v>
      </c>
      <c r="G91" s="18">
        <f>G95+G108+G111+G118+G125+G133+G100+G130+G138+G92+G103</f>
        <v>104533950</v>
      </c>
      <c r="I91" s="47"/>
      <c r="J91" s="47"/>
      <c r="K91" s="47"/>
    </row>
    <row r="92" spans="1:11" ht="33" customHeight="1" outlineLevel="3" x14ac:dyDescent="0.2">
      <c r="A92" s="26" t="s">
        <v>251</v>
      </c>
      <c r="B92" s="27" t="s">
        <v>164</v>
      </c>
      <c r="C92" s="28" t="s">
        <v>58</v>
      </c>
      <c r="D92" s="28" t="s">
        <v>80</v>
      </c>
      <c r="E92" s="28" t="s">
        <v>79</v>
      </c>
      <c r="F92" s="31" t="s">
        <v>2</v>
      </c>
      <c r="G92" s="18">
        <f t="shared" ref="G92" si="6">G93</f>
        <v>1000000</v>
      </c>
      <c r="H92" s="87"/>
      <c r="I92" s="47"/>
      <c r="J92" s="47"/>
      <c r="K92" s="47"/>
    </row>
    <row r="93" spans="1:11" ht="31.5" customHeight="1" outlineLevel="3" x14ac:dyDescent="0.2">
      <c r="A93" s="35" t="s">
        <v>150</v>
      </c>
      <c r="B93" s="27" t="s">
        <v>164</v>
      </c>
      <c r="C93" s="28" t="s">
        <v>58</v>
      </c>
      <c r="D93" s="28" t="s">
        <v>80</v>
      </c>
      <c r="E93" s="28" t="s">
        <v>79</v>
      </c>
      <c r="F93" s="28" t="s">
        <v>73</v>
      </c>
      <c r="G93" s="18">
        <f>G94</f>
        <v>1000000</v>
      </c>
      <c r="I93" s="47"/>
      <c r="J93" s="47"/>
      <c r="K93" s="47"/>
    </row>
    <row r="94" spans="1:11" ht="31.5" customHeight="1" outlineLevel="3" x14ac:dyDescent="0.2">
      <c r="A94" s="35" t="s">
        <v>74</v>
      </c>
      <c r="B94" s="27" t="s">
        <v>164</v>
      </c>
      <c r="C94" s="28" t="s">
        <v>58</v>
      </c>
      <c r="D94" s="28" t="s">
        <v>80</v>
      </c>
      <c r="E94" s="28" t="s">
        <v>79</v>
      </c>
      <c r="F94" s="28" t="s">
        <v>6</v>
      </c>
      <c r="G94" s="82">
        <v>1000000</v>
      </c>
      <c r="I94" s="47"/>
      <c r="J94" s="47"/>
      <c r="K94" s="47"/>
    </row>
    <row r="95" spans="1:11" ht="43.5" customHeight="1" outlineLevel="3" x14ac:dyDescent="0.2">
      <c r="A95" s="30" t="s">
        <v>250</v>
      </c>
      <c r="B95" s="27" t="s">
        <v>164</v>
      </c>
      <c r="C95" s="28" t="s">
        <v>58</v>
      </c>
      <c r="D95" s="28" t="s">
        <v>80</v>
      </c>
      <c r="E95" s="28" t="s">
        <v>70</v>
      </c>
      <c r="F95" s="31" t="s">
        <v>2</v>
      </c>
      <c r="G95" s="18">
        <f>G96+G98</f>
        <v>36013067</v>
      </c>
      <c r="I95" s="47"/>
      <c r="J95" s="47"/>
      <c r="K95" s="47"/>
    </row>
    <row r="96" spans="1:11" ht="72" customHeight="1" outlineLevel="3" x14ac:dyDescent="0.2">
      <c r="A96" s="26" t="s">
        <v>186</v>
      </c>
      <c r="B96" s="27" t="s">
        <v>164</v>
      </c>
      <c r="C96" s="28" t="s">
        <v>58</v>
      </c>
      <c r="D96" s="28" t="s">
        <v>80</v>
      </c>
      <c r="E96" s="28" t="s">
        <v>70</v>
      </c>
      <c r="F96" s="31" t="s">
        <v>66</v>
      </c>
      <c r="G96" s="18">
        <f>G97</f>
        <v>35873067</v>
      </c>
      <c r="I96" s="47"/>
      <c r="J96" s="47"/>
      <c r="K96" s="47"/>
    </row>
    <row r="97" spans="1:11" ht="33" customHeight="1" outlineLevel="3" x14ac:dyDescent="0.2">
      <c r="A97" s="26" t="s">
        <v>187</v>
      </c>
      <c r="B97" s="27" t="s">
        <v>164</v>
      </c>
      <c r="C97" s="28" t="s">
        <v>58</v>
      </c>
      <c r="D97" s="28" t="s">
        <v>80</v>
      </c>
      <c r="E97" s="28" t="s">
        <v>70</v>
      </c>
      <c r="F97" s="31" t="s">
        <v>5</v>
      </c>
      <c r="G97" s="82">
        <v>35873067</v>
      </c>
      <c r="H97" s="47"/>
      <c r="I97" s="47"/>
      <c r="J97" s="47"/>
      <c r="K97" s="47"/>
    </row>
    <row r="98" spans="1:11" ht="20.25" customHeight="1" outlineLevel="3" x14ac:dyDescent="0.2">
      <c r="A98" s="29" t="s">
        <v>76</v>
      </c>
      <c r="B98" s="27" t="s">
        <v>164</v>
      </c>
      <c r="C98" s="28" t="s">
        <v>58</v>
      </c>
      <c r="D98" s="28" t="s">
        <v>80</v>
      </c>
      <c r="E98" s="28" t="s">
        <v>70</v>
      </c>
      <c r="F98" s="28" t="s">
        <v>77</v>
      </c>
      <c r="G98" s="18">
        <f>G99</f>
        <v>140000</v>
      </c>
      <c r="H98" s="47"/>
      <c r="I98" s="47"/>
      <c r="J98" s="47"/>
      <c r="K98" s="47"/>
    </row>
    <row r="99" spans="1:11" ht="27.75" customHeight="1" outlineLevel="2" x14ac:dyDescent="0.2">
      <c r="A99" s="35" t="s">
        <v>9</v>
      </c>
      <c r="B99" s="27" t="s">
        <v>164</v>
      </c>
      <c r="C99" s="28" t="s">
        <v>58</v>
      </c>
      <c r="D99" s="28" t="s">
        <v>80</v>
      </c>
      <c r="E99" s="28" t="s">
        <v>70</v>
      </c>
      <c r="F99" s="28" t="s">
        <v>10</v>
      </c>
      <c r="G99" s="82">
        <v>140000</v>
      </c>
      <c r="H99" s="47"/>
      <c r="I99" s="47"/>
      <c r="J99" s="47"/>
      <c r="K99" s="47"/>
    </row>
    <row r="100" spans="1:11" s="20" customFormat="1" ht="67.5" customHeight="1" outlineLevel="1" x14ac:dyDescent="0.2">
      <c r="A100" s="37" t="s">
        <v>280</v>
      </c>
      <c r="B100" s="28" t="s">
        <v>164</v>
      </c>
      <c r="C100" s="28" t="s">
        <v>58</v>
      </c>
      <c r="D100" s="28" t="s">
        <v>80</v>
      </c>
      <c r="E100" s="28" t="s">
        <v>281</v>
      </c>
      <c r="F100" s="31" t="s">
        <v>2</v>
      </c>
      <c r="G100" s="74">
        <f>G101</f>
        <v>2403029</v>
      </c>
      <c r="H100" s="48"/>
      <c r="I100" s="48"/>
      <c r="J100" s="48"/>
      <c r="K100" s="48"/>
    </row>
    <row r="101" spans="1:11" s="20" customFormat="1" ht="68.25" customHeight="1" outlineLevel="1" x14ac:dyDescent="0.2">
      <c r="A101" s="37" t="s">
        <v>186</v>
      </c>
      <c r="B101" s="28" t="s">
        <v>164</v>
      </c>
      <c r="C101" s="28" t="s">
        <v>58</v>
      </c>
      <c r="D101" s="28" t="s">
        <v>80</v>
      </c>
      <c r="E101" s="28" t="s">
        <v>281</v>
      </c>
      <c r="F101" s="31" t="s">
        <v>66</v>
      </c>
      <c r="G101" s="74">
        <f>G102</f>
        <v>2403029</v>
      </c>
      <c r="H101" s="48"/>
      <c r="I101" s="48"/>
      <c r="J101" s="48"/>
      <c r="K101" s="48"/>
    </row>
    <row r="102" spans="1:11" s="20" customFormat="1" ht="39" customHeight="1" outlineLevel="1" x14ac:dyDescent="0.2">
      <c r="A102" s="37" t="s">
        <v>282</v>
      </c>
      <c r="B102" s="28" t="s">
        <v>164</v>
      </c>
      <c r="C102" s="28" t="s">
        <v>58</v>
      </c>
      <c r="D102" s="28" t="s">
        <v>80</v>
      </c>
      <c r="E102" s="28" t="s">
        <v>281</v>
      </c>
      <c r="F102" s="31" t="s">
        <v>5</v>
      </c>
      <c r="G102" s="83">
        <v>2403029</v>
      </c>
      <c r="H102" s="48"/>
      <c r="I102" s="48"/>
      <c r="J102" s="48"/>
      <c r="K102" s="48"/>
    </row>
    <row r="103" spans="1:11" s="20" customFormat="1" ht="39" customHeight="1" outlineLevel="1" x14ac:dyDescent="0.2">
      <c r="A103" s="37" t="s">
        <v>475</v>
      </c>
      <c r="B103" s="28" t="s">
        <v>164</v>
      </c>
      <c r="C103" s="28" t="s">
        <v>58</v>
      </c>
      <c r="D103" s="28" t="s">
        <v>80</v>
      </c>
      <c r="E103" s="28" t="s">
        <v>476</v>
      </c>
      <c r="F103" s="31" t="s">
        <v>2</v>
      </c>
      <c r="G103" s="74">
        <f>G104+G106</f>
        <v>6200</v>
      </c>
      <c r="H103" s="48"/>
      <c r="I103" s="48"/>
      <c r="J103" s="48"/>
      <c r="K103" s="48"/>
    </row>
    <row r="104" spans="1:11" s="20" customFormat="1" ht="39" customHeight="1" outlineLevel="1" x14ac:dyDescent="0.2">
      <c r="A104" s="35" t="s">
        <v>150</v>
      </c>
      <c r="B104" s="28" t="s">
        <v>164</v>
      </c>
      <c r="C104" s="28" t="s">
        <v>58</v>
      </c>
      <c r="D104" s="28" t="s">
        <v>80</v>
      </c>
      <c r="E104" s="28" t="s">
        <v>476</v>
      </c>
      <c r="F104" s="31" t="s">
        <v>73</v>
      </c>
      <c r="G104" s="74">
        <f>G105</f>
        <v>2200</v>
      </c>
      <c r="H104" s="48"/>
      <c r="I104" s="48"/>
      <c r="J104" s="48"/>
      <c r="K104" s="48"/>
    </row>
    <row r="105" spans="1:11" s="20" customFormat="1" ht="39" customHeight="1" outlineLevel="1" x14ac:dyDescent="0.2">
      <c r="A105" s="35" t="s">
        <v>74</v>
      </c>
      <c r="B105" s="28" t="s">
        <v>164</v>
      </c>
      <c r="C105" s="28" t="s">
        <v>58</v>
      </c>
      <c r="D105" s="28" t="s">
        <v>80</v>
      </c>
      <c r="E105" s="28" t="s">
        <v>476</v>
      </c>
      <c r="F105" s="31" t="s">
        <v>6</v>
      </c>
      <c r="G105" s="83">
        <v>2200</v>
      </c>
      <c r="H105" s="48"/>
      <c r="I105" s="48"/>
      <c r="J105" s="48"/>
      <c r="K105" s="48"/>
    </row>
    <row r="106" spans="1:11" s="20" customFormat="1" ht="21.75" customHeight="1" outlineLevel="1" x14ac:dyDescent="0.2">
      <c r="A106" s="29" t="s">
        <v>76</v>
      </c>
      <c r="B106" s="28" t="s">
        <v>164</v>
      </c>
      <c r="C106" s="28" t="s">
        <v>58</v>
      </c>
      <c r="D106" s="28" t="s">
        <v>80</v>
      </c>
      <c r="E106" s="28" t="s">
        <v>476</v>
      </c>
      <c r="F106" s="31" t="s">
        <v>77</v>
      </c>
      <c r="G106" s="74">
        <f>G107</f>
        <v>4000</v>
      </c>
      <c r="H106" s="48"/>
      <c r="I106" s="48"/>
      <c r="J106" s="48"/>
      <c r="K106" s="48"/>
    </row>
    <row r="107" spans="1:11" s="20" customFormat="1" ht="23.25" customHeight="1" outlineLevel="1" x14ac:dyDescent="0.2">
      <c r="A107" s="35" t="s">
        <v>9</v>
      </c>
      <c r="B107" s="28" t="s">
        <v>164</v>
      </c>
      <c r="C107" s="28" t="s">
        <v>58</v>
      </c>
      <c r="D107" s="28" t="s">
        <v>80</v>
      </c>
      <c r="E107" s="28" t="s">
        <v>476</v>
      </c>
      <c r="F107" s="31" t="s">
        <v>10</v>
      </c>
      <c r="G107" s="83">
        <v>4000</v>
      </c>
      <c r="H107" s="48"/>
      <c r="I107" s="48"/>
      <c r="J107" s="48"/>
      <c r="K107" s="48"/>
    </row>
    <row r="108" spans="1:11" ht="27.75" customHeight="1" outlineLevel="2" x14ac:dyDescent="0.2">
      <c r="A108" s="37" t="s">
        <v>18</v>
      </c>
      <c r="B108" s="27" t="s">
        <v>164</v>
      </c>
      <c r="C108" s="28" t="s">
        <v>58</v>
      </c>
      <c r="D108" s="28" t="s">
        <v>80</v>
      </c>
      <c r="E108" s="28" t="s">
        <v>87</v>
      </c>
      <c r="F108" s="28" t="s">
        <v>2</v>
      </c>
      <c r="G108" s="18">
        <f>G109</f>
        <v>1442603</v>
      </c>
      <c r="I108" s="47"/>
      <c r="J108" s="47"/>
      <c r="K108" s="47"/>
    </row>
    <row r="109" spans="1:11" ht="69.75" customHeight="1" outlineLevel="2" x14ac:dyDescent="0.2">
      <c r="A109" s="35" t="s">
        <v>186</v>
      </c>
      <c r="B109" s="27" t="s">
        <v>164</v>
      </c>
      <c r="C109" s="28" t="s">
        <v>58</v>
      </c>
      <c r="D109" s="28" t="s">
        <v>80</v>
      </c>
      <c r="E109" s="28" t="s">
        <v>87</v>
      </c>
      <c r="F109" s="28" t="s">
        <v>66</v>
      </c>
      <c r="G109" s="18">
        <f>G110</f>
        <v>1442603</v>
      </c>
      <c r="I109" s="47"/>
      <c r="J109" s="47"/>
      <c r="K109" s="47"/>
    </row>
    <row r="110" spans="1:11" ht="27.75" customHeight="1" outlineLevel="2" x14ac:dyDescent="0.2">
      <c r="A110" s="26" t="s">
        <v>187</v>
      </c>
      <c r="B110" s="27" t="s">
        <v>164</v>
      </c>
      <c r="C110" s="28" t="s">
        <v>58</v>
      </c>
      <c r="D110" s="28" t="s">
        <v>80</v>
      </c>
      <c r="E110" s="28" t="s">
        <v>87</v>
      </c>
      <c r="F110" s="28" t="s">
        <v>5</v>
      </c>
      <c r="G110" s="82">
        <v>1442603</v>
      </c>
      <c r="I110" s="47"/>
      <c r="J110" s="47"/>
      <c r="K110" s="47"/>
    </row>
    <row r="111" spans="1:11" ht="40.5" customHeight="1" outlineLevel="2" x14ac:dyDescent="0.2">
      <c r="A111" s="26" t="s">
        <v>259</v>
      </c>
      <c r="B111" s="27" t="s">
        <v>164</v>
      </c>
      <c r="C111" s="28" t="s">
        <v>58</v>
      </c>
      <c r="D111" s="28" t="s">
        <v>80</v>
      </c>
      <c r="E111" s="28" t="s">
        <v>86</v>
      </c>
      <c r="F111" s="31" t="s">
        <v>2</v>
      </c>
      <c r="G111" s="18">
        <f>G112+G114+G116</f>
        <v>39248784</v>
      </c>
      <c r="I111" s="47"/>
      <c r="J111" s="47"/>
      <c r="K111" s="47"/>
    </row>
    <row r="112" spans="1:11" ht="67.5" customHeight="1" outlineLevel="2" x14ac:dyDescent="0.2">
      <c r="A112" s="26" t="s">
        <v>186</v>
      </c>
      <c r="B112" s="27" t="s">
        <v>164</v>
      </c>
      <c r="C112" s="28" t="s">
        <v>58</v>
      </c>
      <c r="D112" s="28" t="s">
        <v>80</v>
      </c>
      <c r="E112" s="28" t="s">
        <v>86</v>
      </c>
      <c r="F112" s="28" t="s">
        <v>66</v>
      </c>
      <c r="G112" s="18">
        <f>G113</f>
        <v>23006376</v>
      </c>
      <c r="I112" s="47"/>
      <c r="J112" s="47"/>
      <c r="K112" s="47"/>
    </row>
    <row r="113" spans="1:11" ht="15.75" customHeight="1" outlineLevel="2" x14ac:dyDescent="0.2">
      <c r="A113" s="26" t="s">
        <v>16</v>
      </c>
      <c r="B113" s="27" t="s">
        <v>164</v>
      </c>
      <c r="C113" s="28" t="s">
        <v>58</v>
      </c>
      <c r="D113" s="28" t="s">
        <v>80</v>
      </c>
      <c r="E113" s="28" t="s">
        <v>86</v>
      </c>
      <c r="F113" s="28" t="s">
        <v>17</v>
      </c>
      <c r="G113" s="82">
        <v>23006376</v>
      </c>
      <c r="I113" s="47"/>
      <c r="J113" s="47"/>
      <c r="K113" s="47"/>
    </row>
    <row r="114" spans="1:11" ht="36" customHeight="1" outlineLevel="2" x14ac:dyDescent="0.2">
      <c r="A114" s="35" t="s">
        <v>283</v>
      </c>
      <c r="B114" s="27" t="s">
        <v>164</v>
      </c>
      <c r="C114" s="28" t="s">
        <v>58</v>
      </c>
      <c r="D114" s="28" t="s">
        <v>80</v>
      </c>
      <c r="E114" s="28" t="s">
        <v>86</v>
      </c>
      <c r="F114" s="28" t="s">
        <v>73</v>
      </c>
      <c r="G114" s="18">
        <f>G115</f>
        <v>15907508</v>
      </c>
      <c r="I114" s="47"/>
      <c r="J114" s="47"/>
      <c r="K114" s="47"/>
    </row>
    <row r="115" spans="1:11" ht="36" customHeight="1" outlineLevel="2" x14ac:dyDescent="0.2">
      <c r="A115" s="26" t="s">
        <v>74</v>
      </c>
      <c r="B115" s="27" t="s">
        <v>164</v>
      </c>
      <c r="C115" s="28" t="s">
        <v>58</v>
      </c>
      <c r="D115" s="28" t="s">
        <v>80</v>
      </c>
      <c r="E115" s="28" t="s">
        <v>86</v>
      </c>
      <c r="F115" s="28" t="s">
        <v>6</v>
      </c>
      <c r="G115" s="82">
        <v>15907508</v>
      </c>
      <c r="I115" s="47"/>
      <c r="J115" s="47"/>
      <c r="K115" s="47"/>
    </row>
    <row r="116" spans="1:11" ht="18" customHeight="1" outlineLevel="2" x14ac:dyDescent="0.2">
      <c r="A116" s="29" t="s">
        <v>76</v>
      </c>
      <c r="B116" s="27" t="s">
        <v>164</v>
      </c>
      <c r="C116" s="28" t="s">
        <v>58</v>
      </c>
      <c r="D116" s="28" t="s">
        <v>80</v>
      </c>
      <c r="E116" s="28" t="s">
        <v>86</v>
      </c>
      <c r="F116" s="28" t="s">
        <v>77</v>
      </c>
      <c r="G116" s="18">
        <f>G117</f>
        <v>334900</v>
      </c>
      <c r="I116" s="47"/>
      <c r="J116" s="47"/>
      <c r="K116" s="47"/>
    </row>
    <row r="117" spans="1:11" s="13" customFormat="1" ht="25.5" customHeight="1" outlineLevel="2" x14ac:dyDescent="0.2">
      <c r="A117" s="35" t="s">
        <v>9</v>
      </c>
      <c r="B117" s="27" t="s">
        <v>164</v>
      </c>
      <c r="C117" s="28" t="s">
        <v>58</v>
      </c>
      <c r="D117" s="28" t="s">
        <v>80</v>
      </c>
      <c r="E117" s="28" t="s">
        <v>86</v>
      </c>
      <c r="F117" s="28" t="s">
        <v>10</v>
      </c>
      <c r="G117" s="82">
        <v>334900</v>
      </c>
      <c r="I117" s="49"/>
      <c r="J117" s="49"/>
      <c r="K117" s="49"/>
    </row>
    <row r="118" spans="1:11" s="13" customFormat="1" ht="39.75" customHeight="1" outlineLevel="2" x14ac:dyDescent="0.2">
      <c r="A118" s="37" t="s">
        <v>258</v>
      </c>
      <c r="B118" s="27" t="s">
        <v>164</v>
      </c>
      <c r="C118" s="28" t="s">
        <v>58</v>
      </c>
      <c r="D118" s="28" t="s">
        <v>80</v>
      </c>
      <c r="E118" s="28" t="s">
        <v>185</v>
      </c>
      <c r="F118" s="28" t="s">
        <v>2</v>
      </c>
      <c r="G118" s="18">
        <f>G119+G121+G123</f>
        <v>21060800</v>
      </c>
      <c r="I118" s="49"/>
      <c r="J118" s="49"/>
      <c r="K118" s="49"/>
    </row>
    <row r="119" spans="1:11" s="13" customFormat="1" ht="72" customHeight="1" outlineLevel="2" x14ac:dyDescent="0.2">
      <c r="A119" s="37" t="s">
        <v>186</v>
      </c>
      <c r="B119" s="27" t="s">
        <v>164</v>
      </c>
      <c r="C119" s="28" t="s">
        <v>58</v>
      </c>
      <c r="D119" s="28" t="s">
        <v>80</v>
      </c>
      <c r="E119" s="28" t="s">
        <v>185</v>
      </c>
      <c r="F119" s="28" t="s">
        <v>66</v>
      </c>
      <c r="G119" s="18">
        <f>G120</f>
        <v>14789800</v>
      </c>
      <c r="I119" s="49"/>
      <c r="J119" s="49"/>
      <c r="K119" s="49"/>
    </row>
    <row r="120" spans="1:11" s="13" customFormat="1" ht="25.5" customHeight="1" outlineLevel="2" x14ac:dyDescent="0.2">
      <c r="A120" s="37" t="s">
        <v>16</v>
      </c>
      <c r="B120" s="27" t="s">
        <v>164</v>
      </c>
      <c r="C120" s="28" t="s">
        <v>58</v>
      </c>
      <c r="D120" s="28" t="s">
        <v>80</v>
      </c>
      <c r="E120" s="28" t="s">
        <v>185</v>
      </c>
      <c r="F120" s="28" t="s">
        <v>17</v>
      </c>
      <c r="G120" s="82">
        <v>14789800</v>
      </c>
      <c r="I120" s="49"/>
      <c r="J120" s="49"/>
      <c r="K120" s="49"/>
    </row>
    <row r="121" spans="1:11" s="13" customFormat="1" ht="32.25" customHeight="1" outlineLevel="2" x14ac:dyDescent="0.2">
      <c r="A121" s="37" t="s">
        <v>283</v>
      </c>
      <c r="B121" s="27" t="s">
        <v>164</v>
      </c>
      <c r="C121" s="28" t="s">
        <v>58</v>
      </c>
      <c r="D121" s="28" t="s">
        <v>80</v>
      </c>
      <c r="E121" s="28" t="s">
        <v>185</v>
      </c>
      <c r="F121" s="28" t="s">
        <v>73</v>
      </c>
      <c r="G121" s="18">
        <f>G122</f>
        <v>6175000</v>
      </c>
      <c r="I121" s="49"/>
      <c r="J121" s="49"/>
      <c r="K121" s="49"/>
    </row>
    <row r="122" spans="1:11" s="13" customFormat="1" ht="30.75" customHeight="1" outlineLevel="2" x14ac:dyDescent="0.2">
      <c r="A122" s="37" t="s">
        <v>74</v>
      </c>
      <c r="B122" s="27" t="s">
        <v>164</v>
      </c>
      <c r="C122" s="28" t="s">
        <v>58</v>
      </c>
      <c r="D122" s="28" t="s">
        <v>80</v>
      </c>
      <c r="E122" s="28" t="s">
        <v>185</v>
      </c>
      <c r="F122" s="28" t="s">
        <v>6</v>
      </c>
      <c r="G122" s="82">
        <v>6175000</v>
      </c>
      <c r="I122" s="49"/>
      <c r="J122" s="49"/>
      <c r="K122" s="49"/>
    </row>
    <row r="123" spans="1:11" s="13" customFormat="1" ht="25.5" customHeight="1" outlineLevel="2" x14ac:dyDescent="0.2">
      <c r="A123" s="37" t="s">
        <v>76</v>
      </c>
      <c r="B123" s="27" t="s">
        <v>164</v>
      </c>
      <c r="C123" s="28" t="s">
        <v>58</v>
      </c>
      <c r="D123" s="28" t="s">
        <v>80</v>
      </c>
      <c r="E123" s="28" t="s">
        <v>185</v>
      </c>
      <c r="F123" s="28" t="s">
        <v>77</v>
      </c>
      <c r="G123" s="18">
        <f>G124</f>
        <v>96000</v>
      </c>
      <c r="I123" s="49"/>
      <c r="J123" s="49"/>
      <c r="K123" s="49"/>
    </row>
    <row r="124" spans="1:11" s="13" customFormat="1" ht="25.5" customHeight="1" outlineLevel="2" x14ac:dyDescent="0.2">
      <c r="A124" s="37" t="s">
        <v>9</v>
      </c>
      <c r="B124" s="27" t="s">
        <v>164</v>
      </c>
      <c r="C124" s="28" t="s">
        <v>58</v>
      </c>
      <c r="D124" s="28" t="s">
        <v>80</v>
      </c>
      <c r="E124" s="28" t="s">
        <v>185</v>
      </c>
      <c r="F124" s="28" t="s">
        <v>10</v>
      </c>
      <c r="G124" s="82">
        <v>96000</v>
      </c>
      <c r="I124" s="49"/>
      <c r="J124" s="49"/>
      <c r="K124" s="49"/>
    </row>
    <row r="125" spans="1:11" ht="37.5" customHeight="1" outlineLevel="1" x14ac:dyDescent="0.2">
      <c r="A125" s="30" t="s">
        <v>290</v>
      </c>
      <c r="B125" s="27" t="s">
        <v>164</v>
      </c>
      <c r="C125" s="28" t="s">
        <v>58</v>
      </c>
      <c r="D125" s="28" t="s">
        <v>80</v>
      </c>
      <c r="E125" s="28" t="s">
        <v>289</v>
      </c>
      <c r="F125" s="31" t="s">
        <v>2</v>
      </c>
      <c r="G125" s="18">
        <f>G126+G128</f>
        <v>1271655</v>
      </c>
      <c r="I125" s="47"/>
      <c r="J125" s="47"/>
      <c r="K125" s="47"/>
    </row>
    <row r="126" spans="1:11" ht="72" customHeight="1" outlineLevel="4" x14ac:dyDescent="0.2">
      <c r="A126" s="26" t="s">
        <v>186</v>
      </c>
      <c r="B126" s="27" t="s">
        <v>164</v>
      </c>
      <c r="C126" s="28" t="s">
        <v>58</v>
      </c>
      <c r="D126" s="28" t="s">
        <v>80</v>
      </c>
      <c r="E126" s="28" t="s">
        <v>289</v>
      </c>
      <c r="F126" s="31" t="s">
        <v>66</v>
      </c>
      <c r="G126" s="18">
        <f>G127</f>
        <v>1196300</v>
      </c>
      <c r="I126" s="47"/>
      <c r="J126" s="47"/>
      <c r="K126" s="47"/>
    </row>
    <row r="127" spans="1:11" ht="33" customHeight="1" outlineLevel="4" x14ac:dyDescent="0.2">
      <c r="A127" s="26" t="s">
        <v>187</v>
      </c>
      <c r="B127" s="27" t="s">
        <v>164</v>
      </c>
      <c r="C127" s="28" t="s">
        <v>58</v>
      </c>
      <c r="D127" s="28" t="s">
        <v>80</v>
      </c>
      <c r="E127" s="28" t="s">
        <v>289</v>
      </c>
      <c r="F127" s="31" t="s">
        <v>5</v>
      </c>
      <c r="G127" s="82">
        <v>1196300</v>
      </c>
      <c r="I127" s="47"/>
      <c r="J127" s="47"/>
      <c r="K127" s="47"/>
    </row>
    <row r="128" spans="1:11" ht="33" customHeight="1" outlineLevel="4" x14ac:dyDescent="0.2">
      <c r="A128" s="72" t="s">
        <v>283</v>
      </c>
      <c r="B128" s="71" t="s">
        <v>164</v>
      </c>
      <c r="C128" s="70" t="s">
        <v>58</v>
      </c>
      <c r="D128" s="70" t="s">
        <v>80</v>
      </c>
      <c r="E128" s="70" t="s">
        <v>289</v>
      </c>
      <c r="F128" s="68" t="s">
        <v>73</v>
      </c>
      <c r="G128" s="18">
        <f>G129</f>
        <v>75355</v>
      </c>
      <c r="I128" s="47"/>
      <c r="J128" s="47"/>
      <c r="K128" s="47"/>
    </row>
    <row r="129" spans="1:11" ht="33" customHeight="1" outlineLevel="4" x14ac:dyDescent="0.2">
      <c r="A129" s="72" t="s">
        <v>74</v>
      </c>
      <c r="B129" s="71" t="s">
        <v>164</v>
      </c>
      <c r="C129" s="70" t="s">
        <v>58</v>
      </c>
      <c r="D129" s="70" t="s">
        <v>80</v>
      </c>
      <c r="E129" s="70" t="s">
        <v>289</v>
      </c>
      <c r="F129" s="68" t="s">
        <v>6</v>
      </c>
      <c r="G129" s="82">
        <v>75355</v>
      </c>
      <c r="I129" s="47"/>
      <c r="J129" s="47"/>
      <c r="K129" s="47"/>
    </row>
    <row r="130" spans="1:11" s="20" customFormat="1" ht="32.25" customHeight="1" outlineLevel="4" x14ac:dyDescent="0.2">
      <c r="A130" s="73" t="s">
        <v>286</v>
      </c>
      <c r="B130" s="71" t="s">
        <v>164</v>
      </c>
      <c r="C130" s="70" t="s">
        <v>58</v>
      </c>
      <c r="D130" s="70" t="s">
        <v>80</v>
      </c>
      <c r="E130" s="70" t="s">
        <v>287</v>
      </c>
      <c r="F130" s="68" t="s">
        <v>2</v>
      </c>
      <c r="G130" s="18">
        <f>G131</f>
        <v>824373</v>
      </c>
      <c r="I130" s="48"/>
      <c r="J130" s="48"/>
      <c r="K130" s="48"/>
    </row>
    <row r="131" spans="1:11" s="20" customFormat="1" ht="27.75" customHeight="1" outlineLevel="4" x14ac:dyDescent="0.2">
      <c r="A131" s="72" t="s">
        <v>288</v>
      </c>
      <c r="B131" s="71" t="s">
        <v>164</v>
      </c>
      <c r="C131" s="70" t="s">
        <v>58</v>
      </c>
      <c r="D131" s="70" t="s">
        <v>80</v>
      </c>
      <c r="E131" s="70" t="s">
        <v>287</v>
      </c>
      <c r="F131" s="68" t="s">
        <v>66</v>
      </c>
      <c r="G131" s="18">
        <f>G132</f>
        <v>824373</v>
      </c>
      <c r="I131" s="48"/>
      <c r="J131" s="48"/>
      <c r="K131" s="48"/>
    </row>
    <row r="132" spans="1:11" s="20" customFormat="1" ht="30" customHeight="1" outlineLevel="4" x14ac:dyDescent="0.2">
      <c r="A132" s="72" t="s">
        <v>187</v>
      </c>
      <c r="B132" s="71" t="s">
        <v>164</v>
      </c>
      <c r="C132" s="70" t="s">
        <v>58</v>
      </c>
      <c r="D132" s="70" t="s">
        <v>80</v>
      </c>
      <c r="E132" s="70" t="s">
        <v>287</v>
      </c>
      <c r="F132" s="68" t="s">
        <v>5</v>
      </c>
      <c r="G132" s="82">
        <v>824373</v>
      </c>
      <c r="I132" s="48"/>
      <c r="J132" s="48"/>
      <c r="K132" s="48"/>
    </row>
    <row r="133" spans="1:11" ht="43.5" customHeight="1" outlineLevel="4" x14ac:dyDescent="0.2">
      <c r="A133" s="73" t="s">
        <v>15</v>
      </c>
      <c r="B133" s="71" t="s">
        <v>164</v>
      </c>
      <c r="C133" s="70" t="s">
        <v>58</v>
      </c>
      <c r="D133" s="70" t="s">
        <v>80</v>
      </c>
      <c r="E133" s="70" t="s">
        <v>88</v>
      </c>
      <c r="F133" s="70" t="s">
        <v>2</v>
      </c>
      <c r="G133" s="18">
        <f>G134+G136</f>
        <v>909860</v>
      </c>
      <c r="I133" s="47"/>
      <c r="J133" s="47"/>
      <c r="K133" s="47"/>
    </row>
    <row r="134" spans="1:11" ht="77.25" customHeight="1" outlineLevel="4" x14ac:dyDescent="0.2">
      <c r="A134" s="72" t="s">
        <v>186</v>
      </c>
      <c r="B134" s="71" t="s">
        <v>164</v>
      </c>
      <c r="C134" s="70" t="s">
        <v>58</v>
      </c>
      <c r="D134" s="70" t="s">
        <v>80</v>
      </c>
      <c r="E134" s="70" t="s">
        <v>88</v>
      </c>
      <c r="F134" s="68" t="s">
        <v>66</v>
      </c>
      <c r="G134" s="18">
        <f>G135</f>
        <v>702700</v>
      </c>
      <c r="I134" s="47"/>
      <c r="J134" s="47"/>
      <c r="K134" s="47"/>
    </row>
    <row r="135" spans="1:11" ht="34.5" customHeight="1" outlineLevel="4" x14ac:dyDescent="0.2">
      <c r="A135" s="72" t="s">
        <v>188</v>
      </c>
      <c r="B135" s="71" t="s">
        <v>164</v>
      </c>
      <c r="C135" s="70" t="s">
        <v>58</v>
      </c>
      <c r="D135" s="70" t="s">
        <v>80</v>
      </c>
      <c r="E135" s="70" t="s">
        <v>88</v>
      </c>
      <c r="F135" s="68" t="s">
        <v>5</v>
      </c>
      <c r="G135" s="82">
        <v>702700</v>
      </c>
      <c r="I135" s="47"/>
      <c r="J135" s="47"/>
      <c r="K135" s="47"/>
    </row>
    <row r="136" spans="1:11" ht="30.75" customHeight="1" outlineLevel="4" x14ac:dyDescent="0.2">
      <c r="A136" s="26" t="s">
        <v>283</v>
      </c>
      <c r="B136" s="27" t="s">
        <v>164</v>
      </c>
      <c r="C136" s="28" t="s">
        <v>58</v>
      </c>
      <c r="D136" s="28" t="s">
        <v>80</v>
      </c>
      <c r="E136" s="28" t="s">
        <v>88</v>
      </c>
      <c r="F136" s="31" t="s">
        <v>73</v>
      </c>
      <c r="G136" s="18">
        <f>G137</f>
        <v>207160</v>
      </c>
      <c r="I136" s="47"/>
      <c r="J136" s="47"/>
      <c r="K136" s="47"/>
    </row>
    <row r="137" spans="1:11" ht="32.25" customHeight="1" outlineLevel="4" x14ac:dyDescent="0.2">
      <c r="A137" s="26" t="s">
        <v>74</v>
      </c>
      <c r="B137" s="27" t="s">
        <v>164</v>
      </c>
      <c r="C137" s="28" t="s">
        <v>58</v>
      </c>
      <c r="D137" s="28" t="s">
        <v>80</v>
      </c>
      <c r="E137" s="28" t="s">
        <v>88</v>
      </c>
      <c r="F137" s="31" t="s">
        <v>6</v>
      </c>
      <c r="G137" s="82">
        <v>207160</v>
      </c>
      <c r="I137" s="47"/>
      <c r="J137" s="47"/>
      <c r="K137" s="47"/>
    </row>
    <row r="138" spans="1:11" ht="44.25" customHeight="1" outlineLevel="4" x14ac:dyDescent="0.2">
      <c r="A138" s="26" t="s">
        <v>350</v>
      </c>
      <c r="B138" s="27" t="s">
        <v>164</v>
      </c>
      <c r="C138" s="28" t="s">
        <v>58</v>
      </c>
      <c r="D138" s="28" t="s">
        <v>80</v>
      </c>
      <c r="E138" s="28" t="s">
        <v>349</v>
      </c>
      <c r="F138" s="28" t="s">
        <v>2</v>
      </c>
      <c r="G138" s="18">
        <f>G139+G141</f>
        <v>353579</v>
      </c>
      <c r="I138" s="47"/>
      <c r="J138" s="47"/>
      <c r="K138" s="47"/>
    </row>
    <row r="139" spans="1:11" ht="71.25" customHeight="1" outlineLevel="4" x14ac:dyDescent="0.2">
      <c r="A139" s="26" t="s">
        <v>186</v>
      </c>
      <c r="B139" s="27" t="s">
        <v>164</v>
      </c>
      <c r="C139" s="28" t="s">
        <v>58</v>
      </c>
      <c r="D139" s="28" t="s">
        <v>80</v>
      </c>
      <c r="E139" s="28" t="s">
        <v>349</v>
      </c>
      <c r="F139" s="31" t="s">
        <v>66</v>
      </c>
      <c r="G139" s="18">
        <f>G140</f>
        <v>178597</v>
      </c>
      <c r="I139" s="47"/>
      <c r="J139" s="47"/>
      <c r="K139" s="47"/>
    </row>
    <row r="140" spans="1:11" ht="32.25" customHeight="1" outlineLevel="4" x14ac:dyDescent="0.2">
      <c r="A140" s="26" t="s">
        <v>188</v>
      </c>
      <c r="B140" s="27" t="s">
        <v>164</v>
      </c>
      <c r="C140" s="28" t="s">
        <v>58</v>
      </c>
      <c r="D140" s="28" t="s">
        <v>80</v>
      </c>
      <c r="E140" s="28" t="s">
        <v>349</v>
      </c>
      <c r="F140" s="31" t="s">
        <v>5</v>
      </c>
      <c r="G140" s="82">
        <v>178597</v>
      </c>
      <c r="I140" s="47"/>
      <c r="J140" s="47"/>
      <c r="K140" s="47"/>
    </row>
    <row r="141" spans="1:11" ht="30.75" customHeight="1" outlineLevel="4" x14ac:dyDescent="0.2">
      <c r="A141" s="26" t="s">
        <v>283</v>
      </c>
      <c r="B141" s="27" t="s">
        <v>164</v>
      </c>
      <c r="C141" s="28" t="s">
        <v>58</v>
      </c>
      <c r="D141" s="28" t="s">
        <v>80</v>
      </c>
      <c r="E141" s="28" t="s">
        <v>349</v>
      </c>
      <c r="F141" s="31" t="s">
        <v>73</v>
      </c>
      <c r="G141" s="18">
        <f>G142</f>
        <v>174982</v>
      </c>
      <c r="I141" s="47"/>
      <c r="J141" s="47"/>
      <c r="K141" s="47"/>
    </row>
    <row r="142" spans="1:11" ht="32.25" customHeight="1" outlineLevel="4" x14ac:dyDescent="0.2">
      <c r="A142" s="26" t="s">
        <v>74</v>
      </c>
      <c r="B142" s="27" t="s">
        <v>164</v>
      </c>
      <c r="C142" s="28" t="s">
        <v>58</v>
      </c>
      <c r="D142" s="28" t="s">
        <v>80</v>
      </c>
      <c r="E142" s="28" t="s">
        <v>349</v>
      </c>
      <c r="F142" s="31" t="s">
        <v>6</v>
      </c>
      <c r="G142" s="82">
        <v>174982</v>
      </c>
      <c r="I142" s="47"/>
      <c r="J142" s="47"/>
      <c r="K142" s="47"/>
    </row>
    <row r="143" spans="1:11" ht="18" customHeight="1" outlineLevel="4" x14ac:dyDescent="0.2">
      <c r="A143" s="26" t="s">
        <v>262</v>
      </c>
      <c r="B143" s="27" t="s">
        <v>164</v>
      </c>
      <c r="C143" s="28" t="s">
        <v>61</v>
      </c>
      <c r="D143" s="28" t="s">
        <v>59</v>
      </c>
      <c r="E143" s="28" t="s">
        <v>60</v>
      </c>
      <c r="F143" s="31" t="s">
        <v>2</v>
      </c>
      <c r="G143" s="18">
        <f t="shared" ref="G143:G148" si="7">G144</f>
        <v>345914</v>
      </c>
      <c r="I143" s="47"/>
      <c r="J143" s="47"/>
      <c r="K143" s="47"/>
    </row>
    <row r="144" spans="1:11" ht="19.5" customHeight="1" outlineLevel="4" x14ac:dyDescent="0.2">
      <c r="A144" s="26" t="s">
        <v>263</v>
      </c>
      <c r="B144" s="27" t="s">
        <v>164</v>
      </c>
      <c r="C144" s="28" t="s">
        <v>61</v>
      </c>
      <c r="D144" s="28" t="s">
        <v>68</v>
      </c>
      <c r="E144" s="28" t="s">
        <v>60</v>
      </c>
      <c r="F144" s="31" t="s">
        <v>2</v>
      </c>
      <c r="G144" s="18">
        <f t="shared" si="7"/>
        <v>345914</v>
      </c>
      <c r="I144" s="47"/>
      <c r="J144" s="47"/>
      <c r="K144" s="47"/>
    </row>
    <row r="145" spans="1:11" ht="30.75" customHeight="1" outlineLevel="4" x14ac:dyDescent="0.2">
      <c r="A145" s="29" t="s">
        <v>4</v>
      </c>
      <c r="B145" s="27" t="s">
        <v>164</v>
      </c>
      <c r="C145" s="28" t="s">
        <v>61</v>
      </c>
      <c r="D145" s="28" t="s">
        <v>68</v>
      </c>
      <c r="E145" s="28" t="s">
        <v>62</v>
      </c>
      <c r="F145" s="28" t="s">
        <v>2</v>
      </c>
      <c r="G145" s="18">
        <f t="shared" si="7"/>
        <v>345914</v>
      </c>
      <c r="I145" s="47"/>
      <c r="J145" s="47"/>
      <c r="K145" s="47"/>
    </row>
    <row r="146" spans="1:11" ht="32.25" customHeight="1" outlineLevel="4" x14ac:dyDescent="0.2">
      <c r="A146" s="29" t="s">
        <v>63</v>
      </c>
      <c r="B146" s="27" t="s">
        <v>164</v>
      </c>
      <c r="C146" s="28" t="s">
        <v>61</v>
      </c>
      <c r="D146" s="28" t="s">
        <v>68</v>
      </c>
      <c r="E146" s="28" t="s">
        <v>64</v>
      </c>
      <c r="F146" s="28" t="s">
        <v>2</v>
      </c>
      <c r="G146" s="18">
        <f t="shared" si="7"/>
        <v>345914</v>
      </c>
      <c r="I146" s="47"/>
      <c r="J146" s="47"/>
      <c r="K146" s="47"/>
    </row>
    <row r="147" spans="1:11" ht="32.25" customHeight="1" outlineLevel="4" x14ac:dyDescent="0.2">
      <c r="A147" s="26" t="s">
        <v>264</v>
      </c>
      <c r="B147" s="27" t="s">
        <v>164</v>
      </c>
      <c r="C147" s="28" t="s">
        <v>61</v>
      </c>
      <c r="D147" s="28" t="s">
        <v>68</v>
      </c>
      <c r="E147" s="28" t="s">
        <v>265</v>
      </c>
      <c r="F147" s="31" t="s">
        <v>2</v>
      </c>
      <c r="G147" s="18">
        <f>G148+G150</f>
        <v>345914</v>
      </c>
      <c r="I147" s="47"/>
      <c r="J147" s="47"/>
      <c r="K147" s="47"/>
    </row>
    <row r="148" spans="1:11" ht="72" customHeight="1" outlineLevel="4" x14ac:dyDescent="0.2">
      <c r="A148" s="26" t="s">
        <v>186</v>
      </c>
      <c r="B148" s="27" t="s">
        <v>164</v>
      </c>
      <c r="C148" s="28" t="s">
        <v>61</v>
      </c>
      <c r="D148" s="28" t="s">
        <v>68</v>
      </c>
      <c r="E148" s="28" t="s">
        <v>265</v>
      </c>
      <c r="F148" s="31" t="s">
        <v>66</v>
      </c>
      <c r="G148" s="18">
        <f t="shared" si="7"/>
        <v>295914</v>
      </c>
      <c r="I148" s="47"/>
      <c r="J148" s="47"/>
      <c r="K148" s="47"/>
    </row>
    <row r="149" spans="1:11" ht="32.25" customHeight="1" outlineLevel="4" x14ac:dyDescent="0.2">
      <c r="A149" s="26" t="s">
        <v>188</v>
      </c>
      <c r="B149" s="27" t="s">
        <v>164</v>
      </c>
      <c r="C149" s="28" t="s">
        <v>61</v>
      </c>
      <c r="D149" s="28" t="s">
        <v>68</v>
      </c>
      <c r="E149" s="28" t="s">
        <v>265</v>
      </c>
      <c r="F149" s="31" t="s">
        <v>5</v>
      </c>
      <c r="G149" s="82">
        <v>295914</v>
      </c>
      <c r="I149" s="47"/>
      <c r="J149" s="47"/>
      <c r="K149" s="47"/>
    </row>
    <row r="150" spans="1:11" ht="30.75" customHeight="1" outlineLevel="4" x14ac:dyDescent="0.2">
      <c r="A150" s="26" t="s">
        <v>283</v>
      </c>
      <c r="B150" s="27" t="s">
        <v>164</v>
      </c>
      <c r="C150" s="28" t="s">
        <v>61</v>
      </c>
      <c r="D150" s="28" t="s">
        <v>68</v>
      </c>
      <c r="E150" s="28" t="s">
        <v>265</v>
      </c>
      <c r="F150" s="31" t="s">
        <v>73</v>
      </c>
      <c r="G150" s="18">
        <f>G151</f>
        <v>50000</v>
      </c>
      <c r="I150" s="47"/>
      <c r="J150" s="47"/>
      <c r="K150" s="47"/>
    </row>
    <row r="151" spans="1:11" ht="32.25" customHeight="1" outlineLevel="4" x14ac:dyDescent="0.2">
      <c r="A151" s="26" t="s">
        <v>74</v>
      </c>
      <c r="B151" s="27" t="s">
        <v>164</v>
      </c>
      <c r="C151" s="28" t="s">
        <v>61</v>
      </c>
      <c r="D151" s="28" t="s">
        <v>68</v>
      </c>
      <c r="E151" s="28" t="s">
        <v>265</v>
      </c>
      <c r="F151" s="31" t="s">
        <v>6</v>
      </c>
      <c r="G151" s="82">
        <v>50000</v>
      </c>
      <c r="I151" s="47"/>
      <c r="J151" s="47"/>
      <c r="K151" s="47"/>
    </row>
    <row r="152" spans="1:11" ht="18" customHeight="1" outlineLevel="4" x14ac:dyDescent="0.2">
      <c r="A152" s="30" t="s">
        <v>19</v>
      </c>
      <c r="B152" s="27" t="s">
        <v>164</v>
      </c>
      <c r="C152" s="31" t="s">
        <v>71</v>
      </c>
      <c r="D152" s="31" t="s">
        <v>59</v>
      </c>
      <c r="E152" s="31" t="s">
        <v>60</v>
      </c>
      <c r="F152" s="31" t="s">
        <v>2</v>
      </c>
      <c r="G152" s="18">
        <f>G153+G167+G178+G191</f>
        <v>56234818.919999994</v>
      </c>
      <c r="I152" s="47"/>
      <c r="J152" s="47"/>
      <c r="K152" s="47"/>
    </row>
    <row r="153" spans="1:11" ht="18.75" customHeight="1" outlineLevel="4" x14ac:dyDescent="0.2">
      <c r="A153" s="26" t="s">
        <v>46</v>
      </c>
      <c r="B153" s="27" t="s">
        <v>164</v>
      </c>
      <c r="C153" s="31" t="s">
        <v>71</v>
      </c>
      <c r="D153" s="31" t="s">
        <v>72</v>
      </c>
      <c r="E153" s="31" t="s">
        <v>60</v>
      </c>
      <c r="F153" s="31" t="s">
        <v>2</v>
      </c>
      <c r="G153" s="18">
        <f>G164+G154</f>
        <v>3233160.99</v>
      </c>
      <c r="I153" s="47"/>
      <c r="J153" s="47"/>
      <c r="K153" s="47"/>
    </row>
    <row r="154" spans="1:11" ht="30.75" customHeight="1" outlineLevel="4" x14ac:dyDescent="0.2">
      <c r="A154" s="37" t="s">
        <v>206</v>
      </c>
      <c r="B154" s="27" t="s">
        <v>164</v>
      </c>
      <c r="C154" s="31" t="s">
        <v>71</v>
      </c>
      <c r="D154" s="31" t="s">
        <v>72</v>
      </c>
      <c r="E154" s="31" t="s">
        <v>138</v>
      </c>
      <c r="F154" s="31" t="s">
        <v>2</v>
      </c>
      <c r="G154" s="18">
        <f>G155</f>
        <v>2056950</v>
      </c>
      <c r="I154" s="47"/>
      <c r="J154" s="47"/>
      <c r="K154" s="47"/>
    </row>
    <row r="155" spans="1:11" ht="38.25" outlineLevel="4" x14ac:dyDescent="0.2">
      <c r="A155" s="35" t="s">
        <v>207</v>
      </c>
      <c r="B155" s="27" t="s">
        <v>164</v>
      </c>
      <c r="C155" s="31" t="s">
        <v>71</v>
      </c>
      <c r="D155" s="31" t="s">
        <v>72</v>
      </c>
      <c r="E155" s="31" t="s">
        <v>139</v>
      </c>
      <c r="F155" s="31" t="s">
        <v>2</v>
      </c>
      <c r="G155" s="18">
        <f>G159+G156</f>
        <v>2056950</v>
      </c>
      <c r="I155" s="47"/>
      <c r="J155" s="47"/>
      <c r="K155" s="47"/>
    </row>
    <row r="156" spans="1:11" s="20" customFormat="1" ht="21" customHeight="1" outlineLevel="5" x14ac:dyDescent="0.2">
      <c r="A156" s="26" t="s">
        <v>489</v>
      </c>
      <c r="B156" s="27" t="s">
        <v>164</v>
      </c>
      <c r="C156" s="31" t="s">
        <v>71</v>
      </c>
      <c r="D156" s="31" t="s">
        <v>72</v>
      </c>
      <c r="E156" s="31" t="s">
        <v>490</v>
      </c>
      <c r="F156" s="31" t="s">
        <v>2</v>
      </c>
      <c r="G156" s="18">
        <f>G158</f>
        <v>431550</v>
      </c>
      <c r="I156" s="48"/>
      <c r="J156" s="48"/>
      <c r="K156" s="48"/>
    </row>
    <row r="157" spans="1:11" s="20" customFormat="1" ht="34.5" customHeight="1" outlineLevel="5" x14ac:dyDescent="0.2">
      <c r="A157" s="37" t="s">
        <v>150</v>
      </c>
      <c r="B157" s="27" t="s">
        <v>164</v>
      </c>
      <c r="C157" s="31" t="s">
        <v>71</v>
      </c>
      <c r="D157" s="31" t="s">
        <v>72</v>
      </c>
      <c r="E157" s="31" t="s">
        <v>490</v>
      </c>
      <c r="F157" s="31" t="s">
        <v>73</v>
      </c>
      <c r="G157" s="18">
        <f>G158</f>
        <v>431550</v>
      </c>
      <c r="I157" s="48"/>
      <c r="J157" s="48"/>
      <c r="K157" s="48"/>
    </row>
    <row r="158" spans="1:11" s="20" customFormat="1" ht="32.25" customHeight="1" outlineLevel="5" x14ac:dyDescent="0.2">
      <c r="A158" s="26" t="s">
        <v>304</v>
      </c>
      <c r="B158" s="27" t="s">
        <v>164</v>
      </c>
      <c r="C158" s="31" t="s">
        <v>71</v>
      </c>
      <c r="D158" s="31" t="s">
        <v>72</v>
      </c>
      <c r="E158" s="31" t="s">
        <v>490</v>
      </c>
      <c r="F158" s="31" t="s">
        <v>6</v>
      </c>
      <c r="G158" s="82">
        <v>431550</v>
      </c>
      <c r="I158" s="48"/>
      <c r="J158" s="48"/>
      <c r="K158" s="48"/>
    </row>
    <row r="159" spans="1:11" ht="31.5" customHeight="1" outlineLevel="4" x14ac:dyDescent="0.2">
      <c r="A159" s="26" t="s">
        <v>485</v>
      </c>
      <c r="B159" s="27" t="s">
        <v>164</v>
      </c>
      <c r="C159" s="31" t="s">
        <v>71</v>
      </c>
      <c r="D159" s="31" t="s">
        <v>72</v>
      </c>
      <c r="E159" s="31" t="s">
        <v>486</v>
      </c>
      <c r="F159" s="31" t="s">
        <v>2</v>
      </c>
      <c r="G159" s="18">
        <f>G160</f>
        <v>1625400</v>
      </c>
      <c r="I159" s="47"/>
      <c r="J159" s="47"/>
      <c r="K159" s="47"/>
    </row>
    <row r="160" spans="1:11" ht="25.5" outlineLevel="4" x14ac:dyDescent="0.2">
      <c r="A160" s="26" t="s">
        <v>283</v>
      </c>
      <c r="B160" s="27" t="s">
        <v>164</v>
      </c>
      <c r="C160" s="31" t="s">
        <v>71</v>
      </c>
      <c r="D160" s="31" t="s">
        <v>72</v>
      </c>
      <c r="E160" s="31" t="s">
        <v>486</v>
      </c>
      <c r="F160" s="31" t="s">
        <v>73</v>
      </c>
      <c r="G160" s="18">
        <f>G161</f>
        <v>1625400</v>
      </c>
      <c r="I160" s="47"/>
      <c r="J160" s="47"/>
      <c r="K160" s="47"/>
    </row>
    <row r="161" spans="1:11" ht="25.5" outlineLevel="4" x14ac:dyDescent="0.2">
      <c r="A161" s="26" t="s">
        <v>74</v>
      </c>
      <c r="B161" s="27" t="s">
        <v>164</v>
      </c>
      <c r="C161" s="31" t="s">
        <v>71</v>
      </c>
      <c r="D161" s="31" t="s">
        <v>72</v>
      </c>
      <c r="E161" s="31" t="s">
        <v>486</v>
      </c>
      <c r="F161" s="31" t="s">
        <v>6</v>
      </c>
      <c r="G161" s="82">
        <v>1625400</v>
      </c>
      <c r="I161" s="47"/>
      <c r="J161" s="47"/>
      <c r="K161" s="47"/>
    </row>
    <row r="162" spans="1:11" ht="25.5" outlineLevel="4" x14ac:dyDescent="0.2">
      <c r="A162" s="88" t="s">
        <v>4</v>
      </c>
      <c r="B162" s="27" t="s">
        <v>164</v>
      </c>
      <c r="C162" s="31" t="s">
        <v>71</v>
      </c>
      <c r="D162" s="31" t="s">
        <v>72</v>
      </c>
      <c r="E162" s="31" t="s">
        <v>62</v>
      </c>
      <c r="F162" s="31" t="s">
        <v>2</v>
      </c>
      <c r="G162" s="18">
        <f t="shared" ref="G162:G164" si="8">G163</f>
        <v>1176210.99</v>
      </c>
      <c r="I162" s="47"/>
      <c r="J162" s="47"/>
      <c r="K162" s="47"/>
    </row>
    <row r="163" spans="1:11" ht="25.5" outlineLevel="4" x14ac:dyDescent="0.2">
      <c r="A163" s="29" t="s">
        <v>63</v>
      </c>
      <c r="B163" s="27" t="s">
        <v>164</v>
      </c>
      <c r="C163" s="31" t="s">
        <v>71</v>
      </c>
      <c r="D163" s="31" t="s">
        <v>72</v>
      </c>
      <c r="E163" s="31" t="s">
        <v>64</v>
      </c>
      <c r="F163" s="31" t="s">
        <v>2</v>
      </c>
      <c r="G163" s="18">
        <f t="shared" si="8"/>
        <v>1176210.99</v>
      </c>
      <c r="I163" s="47"/>
      <c r="J163" s="47"/>
      <c r="K163" s="47"/>
    </row>
    <row r="164" spans="1:11" ht="60" customHeight="1" outlineLevel="4" x14ac:dyDescent="0.2">
      <c r="A164" s="30" t="s">
        <v>47</v>
      </c>
      <c r="B164" s="27" t="s">
        <v>164</v>
      </c>
      <c r="C164" s="31" t="s">
        <v>71</v>
      </c>
      <c r="D164" s="31" t="s">
        <v>72</v>
      </c>
      <c r="E164" s="31" t="s">
        <v>89</v>
      </c>
      <c r="F164" s="31" t="s">
        <v>2</v>
      </c>
      <c r="G164" s="18">
        <f t="shared" si="8"/>
        <v>1176210.99</v>
      </c>
      <c r="I164" s="47"/>
      <c r="J164" s="47"/>
      <c r="K164" s="47"/>
    </row>
    <row r="165" spans="1:11" ht="30" customHeight="1" outlineLevel="4" x14ac:dyDescent="0.2">
      <c r="A165" s="26" t="s">
        <v>283</v>
      </c>
      <c r="B165" s="27" t="s">
        <v>164</v>
      </c>
      <c r="C165" s="31" t="s">
        <v>71</v>
      </c>
      <c r="D165" s="31" t="s">
        <v>72</v>
      </c>
      <c r="E165" s="31" t="s">
        <v>89</v>
      </c>
      <c r="F165" s="31" t="s">
        <v>73</v>
      </c>
      <c r="G165" s="18">
        <f>G166</f>
        <v>1176210.99</v>
      </c>
      <c r="I165" s="47"/>
      <c r="J165" s="47"/>
      <c r="K165" s="47"/>
    </row>
    <row r="166" spans="1:11" ht="27.75" customHeight="1" outlineLevel="2" x14ac:dyDescent="0.2">
      <c r="A166" s="26" t="s">
        <v>74</v>
      </c>
      <c r="B166" s="27" t="s">
        <v>164</v>
      </c>
      <c r="C166" s="31" t="s">
        <v>71</v>
      </c>
      <c r="D166" s="31" t="s">
        <v>72</v>
      </c>
      <c r="E166" s="31" t="s">
        <v>89</v>
      </c>
      <c r="F166" s="31" t="s">
        <v>6</v>
      </c>
      <c r="G166" s="82">
        <v>1176210.99</v>
      </c>
      <c r="I166" s="47"/>
      <c r="J166" s="47"/>
      <c r="K166" s="47"/>
    </row>
    <row r="167" spans="1:11" ht="13.5" customHeight="1" outlineLevel="2" x14ac:dyDescent="0.2">
      <c r="A167" s="26" t="s">
        <v>49</v>
      </c>
      <c r="B167" s="27" t="s">
        <v>164</v>
      </c>
      <c r="C167" s="31" t="s">
        <v>71</v>
      </c>
      <c r="D167" s="31" t="s">
        <v>90</v>
      </c>
      <c r="E167" s="31" t="s">
        <v>60</v>
      </c>
      <c r="F167" s="31" t="s">
        <v>2</v>
      </c>
      <c r="G167" s="18">
        <f>G168+G173</f>
        <v>3528387.08</v>
      </c>
      <c r="I167" s="47"/>
      <c r="J167" s="47"/>
      <c r="K167" s="47"/>
    </row>
    <row r="168" spans="1:11" ht="44.25" customHeight="1" outlineLevel="2" x14ac:dyDescent="0.2">
      <c r="A168" s="38" t="s">
        <v>208</v>
      </c>
      <c r="B168" s="27" t="s">
        <v>164</v>
      </c>
      <c r="C168" s="31" t="s">
        <v>71</v>
      </c>
      <c r="D168" s="31" t="s">
        <v>90</v>
      </c>
      <c r="E168" s="31" t="s">
        <v>157</v>
      </c>
      <c r="F168" s="31" t="s">
        <v>2</v>
      </c>
      <c r="G168" s="18">
        <f t="shared" ref="G168:G170" si="9">G169</f>
        <v>3525000</v>
      </c>
      <c r="I168" s="47"/>
      <c r="J168" s="47"/>
      <c r="K168" s="47"/>
    </row>
    <row r="169" spans="1:11" ht="44.25" customHeight="1" outlineLevel="2" x14ac:dyDescent="0.2">
      <c r="A169" s="38" t="s">
        <v>209</v>
      </c>
      <c r="B169" s="27" t="s">
        <v>164</v>
      </c>
      <c r="C169" s="31" t="s">
        <v>71</v>
      </c>
      <c r="D169" s="31" t="s">
        <v>90</v>
      </c>
      <c r="E169" s="31" t="s">
        <v>158</v>
      </c>
      <c r="F169" s="31" t="s">
        <v>2</v>
      </c>
      <c r="G169" s="18">
        <f t="shared" si="9"/>
        <v>3525000</v>
      </c>
      <c r="I169" s="47"/>
      <c r="J169" s="47"/>
      <c r="K169" s="47"/>
    </row>
    <row r="170" spans="1:11" ht="25.5" outlineLevel="2" x14ac:dyDescent="0.2">
      <c r="A170" s="33" t="s">
        <v>50</v>
      </c>
      <c r="B170" s="27" t="s">
        <v>164</v>
      </c>
      <c r="C170" s="31" t="s">
        <v>71</v>
      </c>
      <c r="D170" s="31" t="s">
        <v>90</v>
      </c>
      <c r="E170" s="34" t="s">
        <v>159</v>
      </c>
      <c r="F170" s="31" t="s">
        <v>2</v>
      </c>
      <c r="G170" s="18">
        <f t="shared" si="9"/>
        <v>3525000</v>
      </c>
      <c r="I170" s="47"/>
      <c r="J170" s="47"/>
      <c r="K170" s="47"/>
    </row>
    <row r="171" spans="1:11" outlineLevel="2" x14ac:dyDescent="0.2">
      <c r="A171" s="33" t="s">
        <v>76</v>
      </c>
      <c r="B171" s="27" t="s">
        <v>164</v>
      </c>
      <c r="C171" s="31" t="s">
        <v>71</v>
      </c>
      <c r="D171" s="31" t="s">
        <v>90</v>
      </c>
      <c r="E171" s="34" t="s">
        <v>159</v>
      </c>
      <c r="F171" s="31" t="s">
        <v>77</v>
      </c>
      <c r="G171" s="18">
        <f>G172</f>
        <v>3525000</v>
      </c>
      <c r="K171" s="47"/>
    </row>
    <row r="172" spans="1:11" ht="43.5" customHeight="1" outlineLevel="2" x14ac:dyDescent="0.2">
      <c r="A172" s="26" t="s">
        <v>284</v>
      </c>
      <c r="B172" s="27" t="s">
        <v>164</v>
      </c>
      <c r="C172" s="31" t="s">
        <v>71</v>
      </c>
      <c r="D172" s="31" t="s">
        <v>90</v>
      </c>
      <c r="E172" s="34" t="s">
        <v>159</v>
      </c>
      <c r="F172" s="31" t="s">
        <v>51</v>
      </c>
      <c r="G172" s="82">
        <v>3525000</v>
      </c>
      <c r="I172" s="47"/>
      <c r="J172" s="47"/>
      <c r="K172" s="47"/>
    </row>
    <row r="173" spans="1:11" ht="31.5" customHeight="1" outlineLevel="2" x14ac:dyDescent="0.2">
      <c r="A173" s="26" t="s">
        <v>4</v>
      </c>
      <c r="B173" s="27" t="s">
        <v>164</v>
      </c>
      <c r="C173" s="31" t="s">
        <v>71</v>
      </c>
      <c r="D173" s="31" t="s">
        <v>90</v>
      </c>
      <c r="E173" s="34" t="s">
        <v>62</v>
      </c>
      <c r="F173" s="31" t="s">
        <v>2</v>
      </c>
      <c r="G173" s="18">
        <f>G174</f>
        <v>3387.08</v>
      </c>
      <c r="I173" s="47"/>
      <c r="J173" s="47"/>
      <c r="K173" s="47"/>
    </row>
    <row r="174" spans="1:11" ht="33" customHeight="1" outlineLevel="2" x14ac:dyDescent="0.2">
      <c r="A174" s="26" t="s">
        <v>63</v>
      </c>
      <c r="B174" s="27" t="s">
        <v>164</v>
      </c>
      <c r="C174" s="31" t="s">
        <v>71</v>
      </c>
      <c r="D174" s="31" t="s">
        <v>90</v>
      </c>
      <c r="E174" s="34" t="s">
        <v>64</v>
      </c>
      <c r="F174" s="31" t="s">
        <v>2</v>
      </c>
      <c r="G174" s="18">
        <f>G175</f>
        <v>3387.08</v>
      </c>
      <c r="I174" s="47"/>
      <c r="J174" s="47"/>
      <c r="K174" s="47"/>
    </row>
    <row r="175" spans="1:11" ht="79.5" customHeight="1" outlineLevel="2" x14ac:dyDescent="0.2">
      <c r="A175" s="37" t="s">
        <v>210</v>
      </c>
      <c r="B175" s="27" t="s">
        <v>164</v>
      </c>
      <c r="C175" s="31" t="s">
        <v>71</v>
      </c>
      <c r="D175" s="31" t="s">
        <v>90</v>
      </c>
      <c r="E175" s="34" t="s">
        <v>178</v>
      </c>
      <c r="F175" s="31" t="s">
        <v>2</v>
      </c>
      <c r="G175" s="18">
        <f>G176</f>
        <v>3387.08</v>
      </c>
      <c r="I175" s="47"/>
      <c r="J175" s="47"/>
      <c r="K175" s="47"/>
    </row>
    <row r="176" spans="1:11" ht="31.5" customHeight="1" outlineLevel="2" x14ac:dyDescent="0.2">
      <c r="A176" s="26" t="s">
        <v>283</v>
      </c>
      <c r="B176" s="27" t="s">
        <v>164</v>
      </c>
      <c r="C176" s="31" t="s">
        <v>71</v>
      </c>
      <c r="D176" s="31" t="s">
        <v>90</v>
      </c>
      <c r="E176" s="34" t="s">
        <v>178</v>
      </c>
      <c r="F176" s="31" t="s">
        <v>73</v>
      </c>
      <c r="G176" s="18">
        <f>G177</f>
        <v>3387.08</v>
      </c>
      <c r="I176" s="47"/>
      <c r="J176" s="47"/>
      <c r="K176" s="47"/>
    </row>
    <row r="177" spans="1:11" ht="30.75" customHeight="1" outlineLevel="2" x14ac:dyDescent="0.2">
      <c r="A177" s="26" t="s">
        <v>74</v>
      </c>
      <c r="B177" s="27" t="s">
        <v>164</v>
      </c>
      <c r="C177" s="31" t="s">
        <v>71</v>
      </c>
      <c r="D177" s="31" t="s">
        <v>90</v>
      </c>
      <c r="E177" s="34" t="s">
        <v>178</v>
      </c>
      <c r="F177" s="31" t="s">
        <v>6</v>
      </c>
      <c r="G177" s="82">
        <v>3387.08</v>
      </c>
      <c r="I177" s="47"/>
      <c r="J177" s="47"/>
      <c r="K177" s="47"/>
    </row>
    <row r="178" spans="1:11" ht="18" customHeight="1" outlineLevel="2" x14ac:dyDescent="0.2">
      <c r="A178" s="35" t="s">
        <v>52</v>
      </c>
      <c r="B178" s="27" t="s">
        <v>164</v>
      </c>
      <c r="C178" s="31" t="s">
        <v>71</v>
      </c>
      <c r="D178" s="31" t="s">
        <v>91</v>
      </c>
      <c r="E178" s="31" t="s">
        <v>60</v>
      </c>
      <c r="F178" s="31" t="s">
        <v>2</v>
      </c>
      <c r="G178" s="18">
        <f>G179</f>
        <v>47318270.849999994</v>
      </c>
      <c r="I178" s="47"/>
      <c r="J178" s="47"/>
      <c r="K178" s="47"/>
    </row>
    <row r="179" spans="1:11" ht="25.5" outlineLevel="2" x14ac:dyDescent="0.2">
      <c r="A179" s="37" t="s">
        <v>211</v>
      </c>
      <c r="B179" s="27" t="s">
        <v>164</v>
      </c>
      <c r="C179" s="31" t="s">
        <v>71</v>
      </c>
      <c r="D179" s="31" t="s">
        <v>91</v>
      </c>
      <c r="E179" s="31" t="s">
        <v>92</v>
      </c>
      <c r="F179" s="31" t="s">
        <v>2</v>
      </c>
      <c r="G179" s="18">
        <f>G180+G185+G188</f>
        <v>47318270.849999994</v>
      </c>
      <c r="I179" s="47"/>
      <c r="J179" s="47"/>
      <c r="K179" s="47"/>
    </row>
    <row r="180" spans="1:11" ht="25.5" outlineLevel="3" x14ac:dyDescent="0.2">
      <c r="A180" s="26" t="s">
        <v>140</v>
      </c>
      <c r="B180" s="27" t="s">
        <v>164</v>
      </c>
      <c r="C180" s="31" t="s">
        <v>71</v>
      </c>
      <c r="D180" s="31" t="s">
        <v>91</v>
      </c>
      <c r="E180" s="31" t="s">
        <v>93</v>
      </c>
      <c r="F180" s="31" t="s">
        <v>2</v>
      </c>
      <c r="G180" s="18">
        <f>G181+G183</f>
        <v>40722702.189999998</v>
      </c>
      <c r="I180" s="47"/>
      <c r="J180" s="47"/>
      <c r="K180" s="47"/>
    </row>
    <row r="181" spans="1:11" ht="33" customHeight="1" x14ac:dyDescent="0.2">
      <c r="A181" s="26" t="s">
        <v>283</v>
      </c>
      <c r="B181" s="27" t="s">
        <v>164</v>
      </c>
      <c r="C181" s="31" t="s">
        <v>71</v>
      </c>
      <c r="D181" s="31" t="s">
        <v>91</v>
      </c>
      <c r="E181" s="31" t="s">
        <v>93</v>
      </c>
      <c r="F181" s="31" t="s">
        <v>73</v>
      </c>
      <c r="G181" s="18">
        <f>G182</f>
        <v>25312066.190000001</v>
      </c>
      <c r="I181" s="47"/>
      <c r="J181" s="47"/>
      <c r="K181" s="47"/>
    </row>
    <row r="182" spans="1:11" ht="30.75" customHeight="1" outlineLevel="5" x14ac:dyDescent="0.2">
      <c r="A182" s="26" t="s">
        <v>74</v>
      </c>
      <c r="B182" s="27" t="s">
        <v>164</v>
      </c>
      <c r="C182" s="31" t="s">
        <v>71</v>
      </c>
      <c r="D182" s="31" t="s">
        <v>91</v>
      </c>
      <c r="E182" s="31" t="s">
        <v>93</v>
      </c>
      <c r="F182" s="31" t="s">
        <v>6</v>
      </c>
      <c r="G182" s="82">
        <v>25312066.190000001</v>
      </c>
      <c r="H182" s="47"/>
      <c r="I182" s="47"/>
      <c r="J182" s="47"/>
      <c r="K182" s="47"/>
    </row>
    <row r="183" spans="1:11" ht="32.25" customHeight="1" outlineLevel="5" x14ac:dyDescent="0.2">
      <c r="A183" s="37" t="s">
        <v>285</v>
      </c>
      <c r="B183" s="27" t="s">
        <v>164</v>
      </c>
      <c r="C183" s="31" t="s">
        <v>71</v>
      </c>
      <c r="D183" s="31" t="s">
        <v>91</v>
      </c>
      <c r="E183" s="31" t="s">
        <v>93</v>
      </c>
      <c r="F183" s="31" t="s">
        <v>175</v>
      </c>
      <c r="G183" s="18">
        <f>G184</f>
        <v>15410636</v>
      </c>
      <c r="H183" s="57"/>
      <c r="I183" s="62"/>
      <c r="J183" s="62"/>
      <c r="K183" s="47"/>
    </row>
    <row r="184" spans="1:11" ht="32.25" customHeight="1" outlineLevel="5" x14ac:dyDescent="0.2">
      <c r="A184" s="37" t="s">
        <v>176</v>
      </c>
      <c r="B184" s="27" t="s">
        <v>164</v>
      </c>
      <c r="C184" s="31" t="s">
        <v>71</v>
      </c>
      <c r="D184" s="31" t="s">
        <v>91</v>
      </c>
      <c r="E184" s="31" t="s">
        <v>93</v>
      </c>
      <c r="F184" s="92" t="s">
        <v>177</v>
      </c>
      <c r="G184" s="82">
        <v>15410636</v>
      </c>
      <c r="H184" s="62"/>
      <c r="I184" s="62"/>
      <c r="J184" s="62"/>
      <c r="K184" s="47"/>
    </row>
    <row r="185" spans="1:11" ht="63.75" customHeight="1" outlineLevel="5" x14ac:dyDescent="0.2">
      <c r="A185" s="36" t="s">
        <v>482</v>
      </c>
      <c r="B185" s="27" t="s">
        <v>164</v>
      </c>
      <c r="C185" s="31" t="s">
        <v>71</v>
      </c>
      <c r="D185" s="31" t="s">
        <v>91</v>
      </c>
      <c r="E185" s="31" t="s">
        <v>481</v>
      </c>
      <c r="F185" s="31" t="s">
        <v>2</v>
      </c>
      <c r="G185" s="18">
        <f>G186</f>
        <v>6542804.1100000003</v>
      </c>
      <c r="H185" s="57"/>
      <c r="I185" s="62"/>
      <c r="J185" s="62"/>
      <c r="K185" s="47"/>
    </row>
    <row r="186" spans="1:11" ht="32.25" customHeight="1" outlineLevel="5" x14ac:dyDescent="0.2">
      <c r="A186" s="37" t="s">
        <v>285</v>
      </c>
      <c r="B186" s="27" t="s">
        <v>164</v>
      </c>
      <c r="C186" s="31" t="s">
        <v>71</v>
      </c>
      <c r="D186" s="31" t="s">
        <v>91</v>
      </c>
      <c r="E186" s="31" t="s">
        <v>481</v>
      </c>
      <c r="F186" s="31" t="s">
        <v>175</v>
      </c>
      <c r="G186" s="18">
        <f>G187</f>
        <v>6542804.1100000003</v>
      </c>
      <c r="H186" s="57"/>
      <c r="I186" s="62"/>
      <c r="J186" s="62"/>
      <c r="K186" s="47"/>
    </row>
    <row r="187" spans="1:11" ht="30" customHeight="1" outlineLevel="5" x14ac:dyDescent="0.2">
      <c r="A187" s="37" t="s">
        <v>176</v>
      </c>
      <c r="B187" s="27" t="s">
        <v>164</v>
      </c>
      <c r="C187" s="31" t="s">
        <v>71</v>
      </c>
      <c r="D187" s="31" t="s">
        <v>91</v>
      </c>
      <c r="E187" s="31" t="s">
        <v>481</v>
      </c>
      <c r="F187" s="31" t="s">
        <v>177</v>
      </c>
      <c r="G187" s="82">
        <v>6542804.1100000003</v>
      </c>
      <c r="H187" s="62"/>
      <c r="I187" s="62"/>
      <c r="J187" s="62"/>
      <c r="K187" s="47"/>
    </row>
    <row r="188" spans="1:11" ht="59.25" customHeight="1" outlineLevel="5" x14ac:dyDescent="0.2">
      <c r="A188" s="30" t="s">
        <v>484</v>
      </c>
      <c r="B188" s="27" t="s">
        <v>164</v>
      </c>
      <c r="C188" s="31" t="s">
        <v>71</v>
      </c>
      <c r="D188" s="31" t="s">
        <v>91</v>
      </c>
      <c r="E188" s="31" t="s">
        <v>483</v>
      </c>
      <c r="F188" s="31" t="s">
        <v>2</v>
      </c>
      <c r="G188" s="18">
        <f>G189</f>
        <v>52764.55</v>
      </c>
      <c r="H188" s="62"/>
      <c r="I188" s="62"/>
      <c r="J188" s="62"/>
      <c r="K188" s="47"/>
    </row>
    <row r="189" spans="1:11" ht="32.25" customHeight="1" outlineLevel="5" x14ac:dyDescent="0.2">
      <c r="A189" s="37" t="s">
        <v>285</v>
      </c>
      <c r="B189" s="27" t="s">
        <v>164</v>
      </c>
      <c r="C189" s="31" t="s">
        <v>71</v>
      </c>
      <c r="D189" s="31" t="s">
        <v>91</v>
      </c>
      <c r="E189" s="31" t="s">
        <v>483</v>
      </c>
      <c r="F189" s="31" t="s">
        <v>175</v>
      </c>
      <c r="G189" s="18">
        <f>G190</f>
        <v>52764.55</v>
      </c>
      <c r="H189" s="57"/>
      <c r="I189" s="62"/>
      <c r="J189" s="62"/>
      <c r="K189" s="47"/>
    </row>
    <row r="190" spans="1:11" ht="30" customHeight="1" outlineLevel="5" x14ac:dyDescent="0.2">
      <c r="A190" s="37" t="s">
        <v>176</v>
      </c>
      <c r="B190" s="27" t="s">
        <v>164</v>
      </c>
      <c r="C190" s="31" t="s">
        <v>71</v>
      </c>
      <c r="D190" s="31" t="s">
        <v>91</v>
      </c>
      <c r="E190" s="31" t="s">
        <v>483</v>
      </c>
      <c r="F190" s="31" t="s">
        <v>177</v>
      </c>
      <c r="G190" s="82">
        <v>52764.55</v>
      </c>
      <c r="H190" s="62"/>
      <c r="I190" s="62"/>
      <c r="J190" s="62"/>
      <c r="K190" s="47"/>
    </row>
    <row r="191" spans="1:11" ht="21" customHeight="1" outlineLevel="5" x14ac:dyDescent="0.2">
      <c r="A191" s="72" t="s">
        <v>20</v>
      </c>
      <c r="B191" s="71" t="s">
        <v>164</v>
      </c>
      <c r="C191" s="68" t="s">
        <v>71</v>
      </c>
      <c r="D191" s="68" t="s">
        <v>94</v>
      </c>
      <c r="E191" s="68" t="s">
        <v>60</v>
      </c>
      <c r="F191" s="68" t="s">
        <v>2</v>
      </c>
      <c r="G191" s="18">
        <f>G192+G197</f>
        <v>2155000</v>
      </c>
      <c r="H191" s="47"/>
      <c r="I191" s="47"/>
      <c r="J191" s="47"/>
      <c r="K191" s="47"/>
    </row>
    <row r="192" spans="1:11" s="20" customFormat="1" ht="34.5" customHeight="1" outlineLevel="5" x14ac:dyDescent="0.2">
      <c r="A192" s="37" t="s">
        <v>206</v>
      </c>
      <c r="B192" s="27" t="s">
        <v>164</v>
      </c>
      <c r="C192" s="31" t="s">
        <v>71</v>
      </c>
      <c r="D192" s="31" t="s">
        <v>94</v>
      </c>
      <c r="E192" s="31" t="s">
        <v>138</v>
      </c>
      <c r="F192" s="31" t="s">
        <v>2</v>
      </c>
      <c r="G192" s="18">
        <f t="shared" ref="G192:G193" si="10">G193</f>
        <v>155000</v>
      </c>
      <c r="I192" s="48"/>
      <c r="J192" s="48"/>
      <c r="K192" s="48"/>
    </row>
    <row r="193" spans="1:11" s="20" customFormat="1" ht="43.5" customHeight="1" outlineLevel="5" x14ac:dyDescent="0.2">
      <c r="A193" s="35" t="s">
        <v>207</v>
      </c>
      <c r="B193" s="27" t="s">
        <v>164</v>
      </c>
      <c r="C193" s="31" t="s">
        <v>71</v>
      </c>
      <c r="D193" s="31" t="s">
        <v>94</v>
      </c>
      <c r="E193" s="31" t="s">
        <v>139</v>
      </c>
      <c r="F193" s="31" t="s">
        <v>2</v>
      </c>
      <c r="G193" s="18">
        <f t="shared" si="10"/>
        <v>155000</v>
      </c>
      <c r="I193" s="48"/>
      <c r="J193" s="48"/>
      <c r="K193" s="48"/>
    </row>
    <row r="194" spans="1:11" s="20" customFormat="1" ht="21" customHeight="1" outlineLevel="5" x14ac:dyDescent="0.2">
      <c r="A194" s="26" t="s">
        <v>489</v>
      </c>
      <c r="B194" s="27" t="s">
        <v>164</v>
      </c>
      <c r="C194" s="31" t="s">
        <v>71</v>
      </c>
      <c r="D194" s="31" t="s">
        <v>94</v>
      </c>
      <c r="E194" s="31" t="s">
        <v>490</v>
      </c>
      <c r="F194" s="31" t="s">
        <v>2</v>
      </c>
      <c r="G194" s="18">
        <f>G196</f>
        <v>155000</v>
      </c>
      <c r="I194" s="48"/>
      <c r="J194" s="48"/>
      <c r="K194" s="48"/>
    </row>
    <row r="195" spans="1:11" s="20" customFormat="1" ht="34.5" customHeight="1" outlineLevel="5" x14ac:dyDescent="0.2">
      <c r="A195" s="37" t="s">
        <v>150</v>
      </c>
      <c r="B195" s="27" t="s">
        <v>164</v>
      </c>
      <c r="C195" s="31" t="s">
        <v>71</v>
      </c>
      <c r="D195" s="31" t="s">
        <v>94</v>
      </c>
      <c r="E195" s="31" t="s">
        <v>490</v>
      </c>
      <c r="F195" s="31" t="s">
        <v>73</v>
      </c>
      <c r="G195" s="18">
        <f>G196</f>
        <v>155000</v>
      </c>
      <c r="I195" s="48"/>
      <c r="J195" s="48"/>
      <c r="K195" s="48"/>
    </row>
    <row r="196" spans="1:11" s="20" customFormat="1" ht="32.25" customHeight="1" outlineLevel="5" x14ac:dyDescent="0.2">
      <c r="A196" s="26" t="s">
        <v>304</v>
      </c>
      <c r="B196" s="27" t="s">
        <v>164</v>
      </c>
      <c r="C196" s="31" t="s">
        <v>71</v>
      </c>
      <c r="D196" s="31" t="s">
        <v>94</v>
      </c>
      <c r="E196" s="31" t="s">
        <v>490</v>
      </c>
      <c r="F196" s="31" t="s">
        <v>6</v>
      </c>
      <c r="G196" s="82">
        <v>155000</v>
      </c>
      <c r="I196" s="48"/>
      <c r="J196" s="48"/>
      <c r="K196" s="48"/>
    </row>
    <row r="197" spans="1:11" s="20" customFormat="1" ht="45.75" customHeight="1" outlineLevel="5" x14ac:dyDescent="0.2">
      <c r="A197" s="26" t="s">
        <v>354</v>
      </c>
      <c r="B197" s="27" t="s">
        <v>164</v>
      </c>
      <c r="C197" s="31" t="s">
        <v>71</v>
      </c>
      <c r="D197" s="31" t="s">
        <v>94</v>
      </c>
      <c r="E197" s="31" t="s">
        <v>351</v>
      </c>
      <c r="F197" s="31" t="s">
        <v>2</v>
      </c>
      <c r="G197" s="18">
        <f>G198</f>
        <v>2000000</v>
      </c>
      <c r="I197" s="48"/>
      <c r="J197" s="48"/>
      <c r="K197" s="48"/>
    </row>
    <row r="198" spans="1:11" s="20" customFormat="1" ht="32.25" customHeight="1" outlineLevel="5" x14ac:dyDescent="0.2">
      <c r="A198" s="26" t="s">
        <v>355</v>
      </c>
      <c r="B198" s="27" t="s">
        <v>164</v>
      </c>
      <c r="C198" s="31" t="s">
        <v>71</v>
      </c>
      <c r="D198" s="31" t="s">
        <v>94</v>
      </c>
      <c r="E198" s="31" t="s">
        <v>352</v>
      </c>
      <c r="F198" s="31" t="s">
        <v>2</v>
      </c>
      <c r="G198" s="18">
        <f>G199</f>
        <v>2000000</v>
      </c>
      <c r="I198" s="48"/>
      <c r="J198" s="48"/>
      <c r="K198" s="48"/>
    </row>
    <row r="199" spans="1:11" s="20" customFormat="1" ht="51.75" customHeight="1" outlineLevel="5" x14ac:dyDescent="0.2">
      <c r="A199" s="26" t="s">
        <v>357</v>
      </c>
      <c r="B199" s="27" t="s">
        <v>164</v>
      </c>
      <c r="C199" s="31" t="s">
        <v>71</v>
      </c>
      <c r="D199" s="31" t="s">
        <v>94</v>
      </c>
      <c r="E199" s="31" t="s">
        <v>356</v>
      </c>
      <c r="F199" s="31" t="s">
        <v>2</v>
      </c>
      <c r="G199" s="18">
        <f>G200</f>
        <v>2000000</v>
      </c>
      <c r="I199" s="48"/>
      <c r="J199" s="48"/>
      <c r="K199" s="48"/>
    </row>
    <row r="200" spans="1:11" s="20" customFormat="1" ht="32.25" customHeight="1" outlineLevel="5" x14ac:dyDescent="0.2">
      <c r="A200" s="26" t="s">
        <v>358</v>
      </c>
      <c r="B200" s="27" t="s">
        <v>164</v>
      </c>
      <c r="C200" s="31" t="s">
        <v>71</v>
      </c>
      <c r="D200" s="31" t="s">
        <v>94</v>
      </c>
      <c r="E200" s="31" t="s">
        <v>353</v>
      </c>
      <c r="F200" s="31" t="s">
        <v>2</v>
      </c>
      <c r="G200" s="18">
        <f>G201</f>
        <v>2000000</v>
      </c>
      <c r="I200" s="48"/>
      <c r="J200" s="48"/>
      <c r="K200" s="48"/>
    </row>
    <row r="201" spans="1:11" s="20" customFormat="1" ht="32.25" customHeight="1" outlineLevel="5" x14ac:dyDescent="0.2">
      <c r="A201" s="37" t="s">
        <v>150</v>
      </c>
      <c r="B201" s="27" t="s">
        <v>164</v>
      </c>
      <c r="C201" s="31" t="s">
        <v>71</v>
      </c>
      <c r="D201" s="31" t="s">
        <v>94</v>
      </c>
      <c r="E201" s="31" t="s">
        <v>353</v>
      </c>
      <c r="F201" s="31" t="s">
        <v>73</v>
      </c>
      <c r="G201" s="18">
        <f>G202</f>
        <v>2000000</v>
      </c>
      <c r="I201" s="48"/>
      <c r="J201" s="48"/>
      <c r="K201" s="48"/>
    </row>
    <row r="202" spans="1:11" s="20" customFormat="1" ht="32.25" customHeight="1" outlineLevel="5" x14ac:dyDescent="0.2">
      <c r="A202" s="26" t="s">
        <v>304</v>
      </c>
      <c r="B202" s="27" t="s">
        <v>164</v>
      </c>
      <c r="C202" s="31" t="s">
        <v>71</v>
      </c>
      <c r="D202" s="31" t="s">
        <v>94</v>
      </c>
      <c r="E202" s="31" t="s">
        <v>353</v>
      </c>
      <c r="F202" s="31" t="s">
        <v>6</v>
      </c>
      <c r="G202" s="82">
        <v>2000000</v>
      </c>
      <c r="I202" s="48"/>
      <c r="J202" s="48"/>
      <c r="K202" s="48"/>
    </row>
    <row r="203" spans="1:11" ht="23.25" customHeight="1" outlineLevel="5" x14ac:dyDescent="0.2">
      <c r="A203" s="30" t="s">
        <v>21</v>
      </c>
      <c r="B203" s="27" t="s">
        <v>164</v>
      </c>
      <c r="C203" s="31" t="s">
        <v>72</v>
      </c>
      <c r="D203" s="31" t="s">
        <v>59</v>
      </c>
      <c r="E203" s="31" t="s">
        <v>60</v>
      </c>
      <c r="F203" s="31" t="s">
        <v>2</v>
      </c>
      <c r="G203" s="18">
        <f>G204+G210+G294+G245</f>
        <v>166886771.63</v>
      </c>
      <c r="I203" s="47"/>
      <c r="J203" s="47"/>
      <c r="K203" s="47"/>
    </row>
    <row r="204" spans="1:11" outlineLevel="5" x14ac:dyDescent="0.2">
      <c r="A204" s="30" t="s">
        <v>95</v>
      </c>
      <c r="B204" s="27" t="s">
        <v>164</v>
      </c>
      <c r="C204" s="31" t="s">
        <v>72</v>
      </c>
      <c r="D204" s="31" t="s">
        <v>58</v>
      </c>
      <c r="E204" s="31" t="s">
        <v>60</v>
      </c>
      <c r="F204" s="31" t="s">
        <v>2</v>
      </c>
      <c r="G204" s="18">
        <f t="shared" ref="G204:G208" si="11">G205</f>
        <v>850000</v>
      </c>
      <c r="I204" s="47"/>
      <c r="J204" s="47"/>
      <c r="K204" s="47"/>
    </row>
    <row r="205" spans="1:11" ht="25.5" outlineLevel="5" x14ac:dyDescent="0.2">
      <c r="A205" s="35" t="s">
        <v>212</v>
      </c>
      <c r="B205" s="27" t="s">
        <v>164</v>
      </c>
      <c r="C205" s="31" t="s">
        <v>72</v>
      </c>
      <c r="D205" s="31" t="s">
        <v>58</v>
      </c>
      <c r="E205" s="31" t="s">
        <v>138</v>
      </c>
      <c r="F205" s="31" t="s">
        <v>2</v>
      </c>
      <c r="G205" s="18">
        <f t="shared" si="11"/>
        <v>850000</v>
      </c>
      <c r="I205" s="47"/>
      <c r="J205" s="47"/>
      <c r="K205" s="47"/>
    </row>
    <row r="206" spans="1:11" ht="25.5" outlineLevel="5" x14ac:dyDescent="0.2">
      <c r="A206" s="35" t="s">
        <v>213</v>
      </c>
      <c r="B206" s="27" t="s">
        <v>164</v>
      </c>
      <c r="C206" s="31" t="s">
        <v>72</v>
      </c>
      <c r="D206" s="31" t="s">
        <v>58</v>
      </c>
      <c r="E206" s="31" t="s">
        <v>151</v>
      </c>
      <c r="F206" s="31" t="s">
        <v>2</v>
      </c>
      <c r="G206" s="18">
        <f t="shared" si="11"/>
        <v>850000</v>
      </c>
      <c r="I206" s="47"/>
      <c r="J206" s="47"/>
      <c r="K206" s="47"/>
    </row>
    <row r="207" spans="1:11" ht="25.5" outlineLevel="5" x14ac:dyDescent="0.2">
      <c r="A207" s="37" t="s">
        <v>152</v>
      </c>
      <c r="B207" s="27" t="s">
        <v>164</v>
      </c>
      <c r="C207" s="31" t="s">
        <v>72</v>
      </c>
      <c r="D207" s="31" t="s">
        <v>58</v>
      </c>
      <c r="E207" s="31" t="s">
        <v>141</v>
      </c>
      <c r="F207" s="31" t="s">
        <v>2</v>
      </c>
      <c r="G207" s="18">
        <f t="shared" si="11"/>
        <v>850000</v>
      </c>
      <c r="I207" s="47"/>
      <c r="J207" s="47"/>
      <c r="K207" s="47"/>
    </row>
    <row r="208" spans="1:11" ht="30" customHeight="1" outlineLevel="5" x14ac:dyDescent="0.2">
      <c r="A208" s="26" t="s">
        <v>283</v>
      </c>
      <c r="B208" s="27" t="s">
        <v>164</v>
      </c>
      <c r="C208" s="31" t="s">
        <v>72</v>
      </c>
      <c r="D208" s="31" t="s">
        <v>58</v>
      </c>
      <c r="E208" s="31" t="s">
        <v>141</v>
      </c>
      <c r="F208" s="31" t="s">
        <v>73</v>
      </c>
      <c r="G208" s="18">
        <f t="shared" si="11"/>
        <v>850000</v>
      </c>
      <c r="I208" s="47"/>
      <c r="J208" s="47"/>
      <c r="K208" s="47"/>
    </row>
    <row r="209" spans="1:11" ht="31.5" customHeight="1" outlineLevel="5" x14ac:dyDescent="0.2">
      <c r="A209" s="26" t="s">
        <v>74</v>
      </c>
      <c r="B209" s="27" t="s">
        <v>164</v>
      </c>
      <c r="C209" s="31" t="s">
        <v>72</v>
      </c>
      <c r="D209" s="31" t="s">
        <v>58</v>
      </c>
      <c r="E209" s="31" t="s">
        <v>141</v>
      </c>
      <c r="F209" s="31" t="s">
        <v>6</v>
      </c>
      <c r="G209" s="82">
        <v>850000</v>
      </c>
      <c r="I209" s="47"/>
      <c r="J209" s="47"/>
      <c r="K209" s="47"/>
    </row>
    <row r="210" spans="1:11" outlineLevel="5" x14ac:dyDescent="0.2">
      <c r="A210" s="26" t="s">
        <v>53</v>
      </c>
      <c r="B210" s="27" t="s">
        <v>164</v>
      </c>
      <c r="C210" s="31" t="s">
        <v>72</v>
      </c>
      <c r="D210" s="31" t="s">
        <v>61</v>
      </c>
      <c r="E210" s="31" t="s">
        <v>60</v>
      </c>
      <c r="F210" s="31" t="s">
        <v>2</v>
      </c>
      <c r="G210" s="18">
        <f>G211+G241</f>
        <v>117067149.25</v>
      </c>
      <c r="I210" s="47"/>
      <c r="J210" s="47"/>
      <c r="K210" s="47"/>
    </row>
    <row r="211" spans="1:11" ht="42" customHeight="1" outlineLevel="5" x14ac:dyDescent="0.2">
      <c r="A211" s="37" t="s">
        <v>214</v>
      </c>
      <c r="B211" s="27" t="s">
        <v>164</v>
      </c>
      <c r="C211" s="31" t="s">
        <v>72</v>
      </c>
      <c r="D211" s="31" t="s">
        <v>61</v>
      </c>
      <c r="E211" s="31" t="s">
        <v>96</v>
      </c>
      <c r="F211" s="31" t="s">
        <v>2</v>
      </c>
      <c r="G211" s="18">
        <f>G212+G234</f>
        <v>111632399.25</v>
      </c>
      <c r="I211" s="47"/>
      <c r="J211" s="47"/>
      <c r="K211" s="47"/>
    </row>
    <row r="212" spans="1:11" ht="45" customHeight="1" outlineLevel="5" x14ac:dyDescent="0.2">
      <c r="A212" s="37" t="s">
        <v>215</v>
      </c>
      <c r="B212" s="27" t="s">
        <v>164</v>
      </c>
      <c r="C212" s="31" t="s">
        <v>72</v>
      </c>
      <c r="D212" s="31" t="s">
        <v>61</v>
      </c>
      <c r="E212" s="31" t="s">
        <v>97</v>
      </c>
      <c r="F212" s="31" t="s">
        <v>2</v>
      </c>
      <c r="G212" s="18">
        <f>G213+G221+G230+G224+G227+G218</f>
        <v>108749482.17</v>
      </c>
      <c r="I212" s="47"/>
      <c r="J212" s="47"/>
      <c r="K212" s="47"/>
    </row>
    <row r="213" spans="1:11" ht="20.25" customHeight="1" outlineLevel="1" x14ac:dyDescent="0.2">
      <c r="A213" s="72" t="s">
        <v>405</v>
      </c>
      <c r="B213" s="71" t="s">
        <v>164</v>
      </c>
      <c r="C213" s="68" t="s">
        <v>72</v>
      </c>
      <c r="D213" s="68" t="s">
        <v>61</v>
      </c>
      <c r="E213" s="68" t="s">
        <v>142</v>
      </c>
      <c r="F213" s="68" t="s">
        <v>2</v>
      </c>
      <c r="G213" s="18">
        <f>G214+G216</f>
        <v>25379210</v>
      </c>
      <c r="I213" s="47"/>
      <c r="J213" s="47"/>
      <c r="K213" s="47"/>
    </row>
    <row r="214" spans="1:11" ht="36.75" customHeight="1" outlineLevel="5" x14ac:dyDescent="0.2">
      <c r="A214" s="69" t="s">
        <v>283</v>
      </c>
      <c r="B214" s="71" t="s">
        <v>164</v>
      </c>
      <c r="C214" s="68" t="s">
        <v>72</v>
      </c>
      <c r="D214" s="68" t="s">
        <v>61</v>
      </c>
      <c r="E214" s="68" t="s">
        <v>142</v>
      </c>
      <c r="F214" s="68" t="s">
        <v>73</v>
      </c>
      <c r="G214" s="18">
        <f>G215</f>
        <v>25081871.109999999</v>
      </c>
      <c r="I214" s="47"/>
      <c r="J214" s="47"/>
      <c r="K214" s="47"/>
    </row>
    <row r="215" spans="1:11" ht="32.25" customHeight="1" outlineLevel="5" x14ac:dyDescent="0.2">
      <c r="A215" s="69" t="s">
        <v>74</v>
      </c>
      <c r="B215" s="71" t="s">
        <v>164</v>
      </c>
      <c r="C215" s="68" t="s">
        <v>72</v>
      </c>
      <c r="D215" s="68" t="s">
        <v>61</v>
      </c>
      <c r="E215" s="68" t="s">
        <v>142</v>
      </c>
      <c r="F215" s="68" t="s">
        <v>6</v>
      </c>
      <c r="G215" s="82">
        <v>25081871.109999999</v>
      </c>
      <c r="H215" s="47"/>
      <c r="I215" s="47"/>
      <c r="J215" s="47"/>
      <c r="K215" s="47"/>
    </row>
    <row r="216" spans="1:11" ht="32.25" customHeight="1" outlineLevel="5" x14ac:dyDescent="0.2">
      <c r="A216" s="37" t="s">
        <v>285</v>
      </c>
      <c r="B216" s="71" t="s">
        <v>164</v>
      </c>
      <c r="C216" s="68" t="s">
        <v>72</v>
      </c>
      <c r="D216" s="68" t="s">
        <v>61</v>
      </c>
      <c r="E216" s="68" t="s">
        <v>142</v>
      </c>
      <c r="F216" s="68" t="s">
        <v>175</v>
      </c>
      <c r="G216" s="18">
        <f>G217</f>
        <v>297338.89</v>
      </c>
      <c r="H216" s="47"/>
      <c r="I216" s="47"/>
      <c r="J216" s="47"/>
      <c r="K216" s="47"/>
    </row>
    <row r="217" spans="1:11" ht="32.25" customHeight="1" outlineLevel="5" x14ac:dyDescent="0.2">
      <c r="A217" s="37" t="s">
        <v>176</v>
      </c>
      <c r="B217" s="71" t="s">
        <v>164</v>
      </c>
      <c r="C217" s="68" t="s">
        <v>72</v>
      </c>
      <c r="D217" s="68" t="s">
        <v>61</v>
      </c>
      <c r="E217" s="68" t="s">
        <v>142</v>
      </c>
      <c r="F217" s="68" t="s">
        <v>177</v>
      </c>
      <c r="G217" s="82">
        <v>297338.89</v>
      </c>
      <c r="H217" s="47"/>
      <c r="I217" s="47"/>
      <c r="J217" s="47"/>
      <c r="K217" s="47"/>
    </row>
    <row r="218" spans="1:11" ht="60.75" customHeight="1" outlineLevel="5" x14ac:dyDescent="0.2">
      <c r="A218" s="37" t="s">
        <v>473</v>
      </c>
      <c r="B218" s="27" t="s">
        <v>164</v>
      </c>
      <c r="C218" s="31" t="s">
        <v>72</v>
      </c>
      <c r="D218" s="31" t="s">
        <v>61</v>
      </c>
      <c r="E218" s="31" t="s">
        <v>474</v>
      </c>
      <c r="F218" s="31" t="s">
        <v>2</v>
      </c>
      <c r="G218" s="18">
        <f>G219</f>
        <v>3000000</v>
      </c>
      <c r="I218" s="47"/>
    </row>
    <row r="219" spans="1:11" ht="32.25" customHeight="1" outlineLevel="5" x14ac:dyDescent="0.2">
      <c r="A219" s="37" t="s">
        <v>76</v>
      </c>
      <c r="B219" s="27" t="s">
        <v>164</v>
      </c>
      <c r="C219" s="31" t="s">
        <v>72</v>
      </c>
      <c r="D219" s="31" t="s">
        <v>61</v>
      </c>
      <c r="E219" s="31" t="s">
        <v>474</v>
      </c>
      <c r="F219" s="31" t="s">
        <v>77</v>
      </c>
      <c r="G219" s="18">
        <f>G220</f>
        <v>3000000</v>
      </c>
      <c r="I219" s="47"/>
    </row>
    <row r="220" spans="1:11" ht="51.75" customHeight="1" outlineLevel="5" x14ac:dyDescent="0.2">
      <c r="A220" s="37" t="s">
        <v>284</v>
      </c>
      <c r="B220" s="27" t="s">
        <v>164</v>
      </c>
      <c r="C220" s="31" t="s">
        <v>72</v>
      </c>
      <c r="D220" s="31" t="s">
        <v>61</v>
      </c>
      <c r="E220" s="31" t="s">
        <v>474</v>
      </c>
      <c r="F220" s="31" t="s">
        <v>51</v>
      </c>
      <c r="G220" s="82">
        <v>3000000</v>
      </c>
      <c r="H220" s="47"/>
      <c r="I220" s="47"/>
    </row>
    <row r="221" spans="1:11" ht="32.25" customHeight="1" outlineLevel="5" x14ac:dyDescent="0.2">
      <c r="A221" s="69" t="s">
        <v>366</v>
      </c>
      <c r="B221" s="71" t="s">
        <v>164</v>
      </c>
      <c r="C221" s="68" t="s">
        <v>72</v>
      </c>
      <c r="D221" s="68" t="s">
        <v>61</v>
      </c>
      <c r="E221" s="68" t="s">
        <v>261</v>
      </c>
      <c r="F221" s="68" t="s">
        <v>2</v>
      </c>
      <c r="G221" s="18">
        <f>G222</f>
        <v>370000</v>
      </c>
      <c r="I221" s="47"/>
      <c r="J221" s="47"/>
      <c r="K221" s="47"/>
    </row>
    <row r="222" spans="1:11" ht="32.25" customHeight="1" outlineLevel="5" x14ac:dyDescent="0.2">
      <c r="A222" s="69" t="s">
        <v>283</v>
      </c>
      <c r="B222" s="71" t="s">
        <v>164</v>
      </c>
      <c r="C222" s="68" t="s">
        <v>72</v>
      </c>
      <c r="D222" s="68" t="s">
        <v>61</v>
      </c>
      <c r="E222" s="68" t="s">
        <v>261</v>
      </c>
      <c r="F222" s="68" t="s">
        <v>73</v>
      </c>
      <c r="G222" s="18">
        <f>G223</f>
        <v>370000</v>
      </c>
      <c r="I222" s="47"/>
      <c r="J222" s="47"/>
      <c r="K222" s="47"/>
    </row>
    <row r="223" spans="1:11" ht="32.25" customHeight="1" outlineLevel="5" x14ac:dyDescent="0.2">
      <c r="A223" s="69" t="s">
        <v>74</v>
      </c>
      <c r="B223" s="71" t="s">
        <v>164</v>
      </c>
      <c r="C223" s="68" t="s">
        <v>72</v>
      </c>
      <c r="D223" s="68" t="s">
        <v>61</v>
      </c>
      <c r="E223" s="68" t="s">
        <v>261</v>
      </c>
      <c r="F223" s="68" t="s">
        <v>6</v>
      </c>
      <c r="G223" s="82">
        <v>370000</v>
      </c>
      <c r="H223" s="47"/>
      <c r="I223" s="47"/>
      <c r="J223" s="47"/>
      <c r="K223" s="47"/>
    </row>
    <row r="224" spans="1:11" ht="61.5" customHeight="1" outlineLevel="5" x14ac:dyDescent="0.2">
      <c r="A224" s="69" t="s">
        <v>394</v>
      </c>
      <c r="B224" s="71" t="s">
        <v>164</v>
      </c>
      <c r="C224" s="68" t="s">
        <v>72</v>
      </c>
      <c r="D224" s="68" t="s">
        <v>61</v>
      </c>
      <c r="E224" s="68" t="s">
        <v>392</v>
      </c>
      <c r="F224" s="68" t="s">
        <v>2</v>
      </c>
      <c r="G224" s="18">
        <f>G225</f>
        <v>28009997.420000002</v>
      </c>
      <c r="I224" s="47"/>
      <c r="J224" s="47"/>
      <c r="K224" s="47"/>
    </row>
    <row r="225" spans="1:11" ht="32.25" customHeight="1" outlineLevel="5" x14ac:dyDescent="0.2">
      <c r="A225" s="69" t="s">
        <v>283</v>
      </c>
      <c r="B225" s="71" t="s">
        <v>164</v>
      </c>
      <c r="C225" s="68" t="s">
        <v>72</v>
      </c>
      <c r="D225" s="68" t="s">
        <v>61</v>
      </c>
      <c r="E225" s="68" t="s">
        <v>392</v>
      </c>
      <c r="F225" s="68" t="s">
        <v>73</v>
      </c>
      <c r="G225" s="18">
        <f>G226</f>
        <v>28009997.420000002</v>
      </c>
      <c r="I225" s="47"/>
      <c r="J225" s="47"/>
      <c r="K225" s="47"/>
    </row>
    <row r="226" spans="1:11" ht="32.25" customHeight="1" outlineLevel="5" x14ac:dyDescent="0.2">
      <c r="A226" s="69" t="s">
        <v>74</v>
      </c>
      <c r="B226" s="71" t="s">
        <v>164</v>
      </c>
      <c r="C226" s="68" t="s">
        <v>72</v>
      </c>
      <c r="D226" s="68" t="s">
        <v>61</v>
      </c>
      <c r="E226" s="68" t="s">
        <v>392</v>
      </c>
      <c r="F226" s="68" t="s">
        <v>6</v>
      </c>
      <c r="G226" s="82">
        <v>28009997.420000002</v>
      </c>
      <c r="I226" s="47"/>
      <c r="J226" s="47"/>
      <c r="K226" s="47"/>
    </row>
    <row r="227" spans="1:11" ht="57.75" customHeight="1" outlineLevel="5" x14ac:dyDescent="0.2">
      <c r="A227" s="69" t="s">
        <v>395</v>
      </c>
      <c r="B227" s="71" t="s">
        <v>164</v>
      </c>
      <c r="C227" s="68" t="s">
        <v>72</v>
      </c>
      <c r="D227" s="68" t="s">
        <v>61</v>
      </c>
      <c r="E227" s="68" t="s">
        <v>393</v>
      </c>
      <c r="F227" s="68" t="s">
        <v>2</v>
      </c>
      <c r="G227" s="18">
        <f>G228</f>
        <v>866288.58</v>
      </c>
      <c r="I227" s="47"/>
      <c r="J227" s="47"/>
      <c r="K227" s="47"/>
    </row>
    <row r="228" spans="1:11" ht="32.25" customHeight="1" outlineLevel="5" x14ac:dyDescent="0.2">
      <c r="A228" s="69" t="s">
        <v>283</v>
      </c>
      <c r="B228" s="71" t="s">
        <v>164</v>
      </c>
      <c r="C228" s="68" t="s">
        <v>72</v>
      </c>
      <c r="D228" s="68" t="s">
        <v>61</v>
      </c>
      <c r="E228" s="68" t="s">
        <v>393</v>
      </c>
      <c r="F228" s="68" t="s">
        <v>73</v>
      </c>
      <c r="G228" s="18">
        <f>G229</f>
        <v>866288.58</v>
      </c>
      <c r="I228" s="47"/>
      <c r="J228" s="47"/>
      <c r="K228" s="47"/>
    </row>
    <row r="229" spans="1:11" ht="32.25" customHeight="1" outlineLevel="5" x14ac:dyDescent="0.2">
      <c r="A229" s="69" t="s">
        <v>74</v>
      </c>
      <c r="B229" s="71" t="s">
        <v>164</v>
      </c>
      <c r="C229" s="68" t="s">
        <v>72</v>
      </c>
      <c r="D229" s="68" t="s">
        <v>61</v>
      </c>
      <c r="E229" s="68" t="s">
        <v>393</v>
      </c>
      <c r="F229" s="68" t="s">
        <v>6</v>
      </c>
      <c r="G229" s="82">
        <v>866288.58</v>
      </c>
      <c r="H229" s="57"/>
      <c r="I229" s="62"/>
      <c r="J229" s="62"/>
      <c r="K229" s="47"/>
    </row>
    <row r="230" spans="1:11" ht="32.25" customHeight="1" outlineLevel="5" x14ac:dyDescent="0.2">
      <c r="A230" s="37" t="s">
        <v>368</v>
      </c>
      <c r="B230" s="27" t="s">
        <v>164</v>
      </c>
      <c r="C230" s="31" t="s">
        <v>72</v>
      </c>
      <c r="D230" s="31" t="s">
        <v>61</v>
      </c>
      <c r="E230" s="31" t="s">
        <v>369</v>
      </c>
      <c r="F230" s="31" t="s">
        <v>2</v>
      </c>
      <c r="G230" s="18">
        <f>G231</f>
        <v>51123986.170000002</v>
      </c>
      <c r="H230" s="57"/>
      <c r="I230" s="62"/>
      <c r="J230" s="62"/>
      <c r="K230" s="47"/>
    </row>
    <row r="231" spans="1:11" ht="32.25" customHeight="1" outlineLevel="5" x14ac:dyDescent="0.2">
      <c r="A231" s="37" t="s">
        <v>267</v>
      </c>
      <c r="B231" s="27" t="s">
        <v>164</v>
      </c>
      <c r="C231" s="31" t="s">
        <v>72</v>
      </c>
      <c r="D231" s="31" t="s">
        <v>61</v>
      </c>
      <c r="E231" s="31" t="s">
        <v>403</v>
      </c>
      <c r="F231" s="31" t="s">
        <v>2</v>
      </c>
      <c r="G231" s="18">
        <f>G232</f>
        <v>51123986.170000002</v>
      </c>
      <c r="H231" s="57"/>
      <c r="I231" s="62"/>
      <c r="J231" s="62"/>
      <c r="K231" s="47"/>
    </row>
    <row r="232" spans="1:11" ht="32.25" customHeight="1" outlineLevel="5" x14ac:dyDescent="0.2">
      <c r="A232" s="37" t="s">
        <v>285</v>
      </c>
      <c r="B232" s="27" t="s">
        <v>164</v>
      </c>
      <c r="C232" s="31" t="s">
        <v>72</v>
      </c>
      <c r="D232" s="31" t="s">
        <v>61</v>
      </c>
      <c r="E232" s="31" t="s">
        <v>403</v>
      </c>
      <c r="F232" s="31" t="s">
        <v>175</v>
      </c>
      <c r="G232" s="18">
        <f>G233</f>
        <v>51123986.170000002</v>
      </c>
      <c r="H232" s="57"/>
      <c r="I232" s="62"/>
      <c r="J232" s="62"/>
      <c r="K232" s="47"/>
    </row>
    <row r="233" spans="1:11" ht="24.75" customHeight="1" outlineLevel="5" x14ac:dyDescent="0.2">
      <c r="A233" s="37" t="s">
        <v>176</v>
      </c>
      <c r="B233" s="27" t="s">
        <v>164</v>
      </c>
      <c r="C233" s="31" t="s">
        <v>72</v>
      </c>
      <c r="D233" s="31" t="s">
        <v>61</v>
      </c>
      <c r="E233" s="31" t="s">
        <v>403</v>
      </c>
      <c r="F233" s="31" t="s">
        <v>177</v>
      </c>
      <c r="G233" s="82">
        <v>51123986.170000002</v>
      </c>
      <c r="H233" s="62"/>
      <c r="I233" s="62"/>
      <c r="J233" s="62"/>
      <c r="K233" s="47"/>
    </row>
    <row r="234" spans="1:11" ht="48.75" customHeight="1" outlineLevel="2" x14ac:dyDescent="0.2">
      <c r="A234" s="37" t="s">
        <v>233</v>
      </c>
      <c r="B234" s="27" t="s">
        <v>164</v>
      </c>
      <c r="C234" s="31" t="s">
        <v>72</v>
      </c>
      <c r="D234" s="31" t="s">
        <v>61</v>
      </c>
      <c r="E234" s="31" t="s">
        <v>143</v>
      </c>
      <c r="F234" s="31" t="s">
        <v>2</v>
      </c>
      <c r="G234" s="18">
        <f>G238+G235</f>
        <v>2882917.08</v>
      </c>
      <c r="I234" s="47"/>
      <c r="J234" s="47"/>
      <c r="K234" s="47"/>
    </row>
    <row r="235" spans="1:11" ht="37.5" customHeight="1" outlineLevel="2" x14ac:dyDescent="0.2">
      <c r="A235" s="37" t="s">
        <v>268</v>
      </c>
      <c r="B235" s="27" t="s">
        <v>164</v>
      </c>
      <c r="C235" s="31" t="s">
        <v>72</v>
      </c>
      <c r="D235" s="31" t="s">
        <v>61</v>
      </c>
      <c r="E235" s="31" t="s">
        <v>269</v>
      </c>
      <c r="F235" s="31" t="s">
        <v>2</v>
      </c>
      <c r="G235" s="18">
        <f>G236</f>
        <v>2839517.9</v>
      </c>
      <c r="I235" s="47"/>
      <c r="J235" s="47"/>
      <c r="K235" s="47"/>
    </row>
    <row r="236" spans="1:11" ht="24.75" customHeight="1" outlineLevel="2" x14ac:dyDescent="0.2">
      <c r="A236" s="37" t="s">
        <v>76</v>
      </c>
      <c r="B236" s="27" t="s">
        <v>164</v>
      </c>
      <c r="C236" s="31" t="s">
        <v>72</v>
      </c>
      <c r="D236" s="31" t="s">
        <v>61</v>
      </c>
      <c r="E236" s="31" t="s">
        <v>269</v>
      </c>
      <c r="F236" s="31" t="s">
        <v>77</v>
      </c>
      <c r="G236" s="18">
        <f>G237</f>
        <v>2839517.9</v>
      </c>
      <c r="I236" s="47"/>
      <c r="J236" s="47"/>
      <c r="K236" s="47"/>
    </row>
    <row r="237" spans="1:11" ht="51.75" customHeight="1" outlineLevel="2" x14ac:dyDescent="0.2">
      <c r="A237" s="37" t="s">
        <v>284</v>
      </c>
      <c r="B237" s="27" t="s">
        <v>164</v>
      </c>
      <c r="C237" s="31" t="s">
        <v>72</v>
      </c>
      <c r="D237" s="31" t="s">
        <v>61</v>
      </c>
      <c r="E237" s="31" t="s">
        <v>269</v>
      </c>
      <c r="F237" s="31" t="s">
        <v>51</v>
      </c>
      <c r="G237" s="82">
        <v>2839517.9</v>
      </c>
      <c r="I237" s="47"/>
      <c r="J237" s="47"/>
      <c r="K237" s="47"/>
    </row>
    <row r="238" spans="1:11" ht="36" customHeight="1" outlineLevel="2" x14ac:dyDescent="0.2">
      <c r="A238" s="37" t="s">
        <v>237</v>
      </c>
      <c r="B238" s="27" t="s">
        <v>164</v>
      </c>
      <c r="C238" s="31" t="s">
        <v>72</v>
      </c>
      <c r="D238" s="31" t="s">
        <v>61</v>
      </c>
      <c r="E238" s="31" t="s">
        <v>202</v>
      </c>
      <c r="F238" s="31" t="s">
        <v>2</v>
      </c>
      <c r="G238" s="18">
        <f>G239</f>
        <v>43399.18</v>
      </c>
      <c r="I238" s="47"/>
      <c r="J238" s="47"/>
      <c r="K238" s="47"/>
    </row>
    <row r="239" spans="1:11" ht="26.25" customHeight="1" outlineLevel="2" x14ac:dyDescent="0.2">
      <c r="A239" s="37" t="s">
        <v>76</v>
      </c>
      <c r="B239" s="27" t="s">
        <v>164</v>
      </c>
      <c r="C239" s="31" t="s">
        <v>72</v>
      </c>
      <c r="D239" s="31" t="s">
        <v>61</v>
      </c>
      <c r="E239" s="31" t="s">
        <v>202</v>
      </c>
      <c r="F239" s="31" t="s">
        <v>77</v>
      </c>
      <c r="G239" s="18">
        <f>G240</f>
        <v>43399.18</v>
      </c>
      <c r="I239" s="47"/>
      <c r="J239" s="47"/>
      <c r="K239" s="47"/>
    </row>
    <row r="240" spans="1:11" ht="53.25" customHeight="1" outlineLevel="2" x14ac:dyDescent="0.2">
      <c r="A240" s="37" t="s">
        <v>284</v>
      </c>
      <c r="B240" s="27" t="s">
        <v>164</v>
      </c>
      <c r="C240" s="31" t="s">
        <v>72</v>
      </c>
      <c r="D240" s="31" t="s">
        <v>61</v>
      </c>
      <c r="E240" s="31" t="s">
        <v>202</v>
      </c>
      <c r="F240" s="31" t="s">
        <v>51</v>
      </c>
      <c r="G240" s="82">
        <v>43399.18</v>
      </c>
      <c r="H240" s="57"/>
      <c r="I240" s="62"/>
      <c r="J240" s="62"/>
      <c r="K240" s="47"/>
    </row>
    <row r="241" spans="1:11" ht="48.75" customHeight="1" outlineLevel="2" x14ac:dyDescent="0.2">
      <c r="A241" s="37" t="s">
        <v>216</v>
      </c>
      <c r="B241" s="27" t="s">
        <v>164</v>
      </c>
      <c r="C241" s="28" t="s">
        <v>72</v>
      </c>
      <c r="D241" s="28" t="s">
        <v>61</v>
      </c>
      <c r="E241" s="31" t="s">
        <v>217</v>
      </c>
      <c r="F241" s="31" t="s">
        <v>2</v>
      </c>
      <c r="G241" s="18">
        <f>G242</f>
        <v>5434750</v>
      </c>
      <c r="I241" s="47"/>
      <c r="J241" s="47"/>
      <c r="K241" s="47"/>
    </row>
    <row r="242" spans="1:11" s="20" customFormat="1" ht="51.75" customHeight="1" outlineLevel="2" x14ac:dyDescent="0.2">
      <c r="A242" s="37" t="s">
        <v>293</v>
      </c>
      <c r="B242" s="27" t="s">
        <v>164</v>
      </c>
      <c r="C242" s="28" t="s">
        <v>72</v>
      </c>
      <c r="D242" s="28" t="s">
        <v>61</v>
      </c>
      <c r="E242" s="31" t="s">
        <v>294</v>
      </c>
      <c r="F242" s="31" t="s">
        <v>2</v>
      </c>
      <c r="G242" s="18">
        <f>G243</f>
        <v>5434750</v>
      </c>
      <c r="I242" s="48"/>
      <c r="J242" s="48"/>
      <c r="K242" s="48"/>
    </row>
    <row r="243" spans="1:11" s="20" customFormat="1" ht="36.75" customHeight="1" outlineLevel="2" x14ac:dyDescent="0.2">
      <c r="A243" s="37" t="s">
        <v>150</v>
      </c>
      <c r="B243" s="27" t="s">
        <v>164</v>
      </c>
      <c r="C243" s="28" t="s">
        <v>72</v>
      </c>
      <c r="D243" s="28" t="s">
        <v>61</v>
      </c>
      <c r="E243" s="31" t="s">
        <v>294</v>
      </c>
      <c r="F243" s="31" t="s">
        <v>73</v>
      </c>
      <c r="G243" s="18">
        <f>G244</f>
        <v>5434750</v>
      </c>
      <c r="I243" s="48"/>
      <c r="J243" s="48"/>
      <c r="K243" s="48"/>
    </row>
    <row r="244" spans="1:11" s="20" customFormat="1" ht="31.5" customHeight="1" outlineLevel="2" x14ac:dyDescent="0.2">
      <c r="A244" s="36" t="s">
        <v>74</v>
      </c>
      <c r="B244" s="27" t="s">
        <v>164</v>
      </c>
      <c r="C244" s="28" t="s">
        <v>72</v>
      </c>
      <c r="D244" s="28" t="s">
        <v>61</v>
      </c>
      <c r="E244" s="31" t="s">
        <v>294</v>
      </c>
      <c r="F244" s="31" t="s">
        <v>6</v>
      </c>
      <c r="G244" s="82">
        <v>5434750</v>
      </c>
      <c r="I244" s="48"/>
      <c r="J244" s="48"/>
      <c r="K244" s="48"/>
    </row>
    <row r="245" spans="1:11" ht="30.75" customHeight="1" outlineLevel="2" x14ac:dyDescent="0.2">
      <c r="A245" s="35" t="s">
        <v>135</v>
      </c>
      <c r="B245" s="27" t="s">
        <v>164</v>
      </c>
      <c r="C245" s="28" t="s">
        <v>72</v>
      </c>
      <c r="D245" s="28" t="s">
        <v>68</v>
      </c>
      <c r="E245" s="31" t="s">
        <v>60</v>
      </c>
      <c r="F245" s="31" t="s">
        <v>2</v>
      </c>
      <c r="G245" s="18">
        <f>G246+G280</f>
        <v>48954184.730000004</v>
      </c>
      <c r="I245" s="47"/>
      <c r="J245" s="47"/>
      <c r="K245" s="47"/>
    </row>
    <row r="246" spans="1:11" ht="30.75" customHeight="1" outlineLevel="2" x14ac:dyDescent="0.2">
      <c r="A246" s="30" t="s">
        <v>218</v>
      </c>
      <c r="B246" s="27" t="s">
        <v>164</v>
      </c>
      <c r="C246" s="28" t="s">
        <v>72</v>
      </c>
      <c r="D246" s="28" t="s">
        <v>68</v>
      </c>
      <c r="E246" s="31" t="s">
        <v>222</v>
      </c>
      <c r="F246" s="31" t="s">
        <v>2</v>
      </c>
      <c r="G246" s="18">
        <f>G247+G256+G277+G250+G253+G259+G262+G265+G268+G271+G274</f>
        <v>22981726</v>
      </c>
      <c r="I246" s="47"/>
      <c r="J246" s="47"/>
      <c r="K246" s="47"/>
    </row>
    <row r="247" spans="1:11" ht="24" customHeight="1" outlineLevel="2" x14ac:dyDescent="0.2">
      <c r="A247" s="26" t="s">
        <v>219</v>
      </c>
      <c r="B247" s="27" t="s">
        <v>164</v>
      </c>
      <c r="C247" s="28" t="s">
        <v>72</v>
      </c>
      <c r="D247" s="28" t="s">
        <v>68</v>
      </c>
      <c r="E247" s="31" t="s">
        <v>223</v>
      </c>
      <c r="F247" s="31" t="s">
        <v>2</v>
      </c>
      <c r="G247" s="18">
        <f>G248</f>
        <v>945570</v>
      </c>
      <c r="K247" s="47"/>
    </row>
    <row r="248" spans="1:11" ht="30.75" customHeight="1" outlineLevel="2" x14ac:dyDescent="0.2">
      <c r="A248" s="37" t="s">
        <v>283</v>
      </c>
      <c r="B248" s="27" t="s">
        <v>164</v>
      </c>
      <c r="C248" s="28" t="s">
        <v>72</v>
      </c>
      <c r="D248" s="28" t="s">
        <v>68</v>
      </c>
      <c r="E248" s="31" t="s">
        <v>223</v>
      </c>
      <c r="F248" s="31" t="s">
        <v>73</v>
      </c>
      <c r="G248" s="18">
        <f>G249</f>
        <v>945570</v>
      </c>
      <c r="I248" s="47"/>
      <c r="J248" s="47"/>
      <c r="K248" s="47"/>
    </row>
    <row r="249" spans="1:11" ht="30.75" customHeight="1" outlineLevel="2" x14ac:dyDescent="0.2">
      <c r="A249" s="26" t="s">
        <v>74</v>
      </c>
      <c r="B249" s="27" t="s">
        <v>164</v>
      </c>
      <c r="C249" s="28" t="s">
        <v>72</v>
      </c>
      <c r="D249" s="28" t="s">
        <v>68</v>
      </c>
      <c r="E249" s="31" t="s">
        <v>223</v>
      </c>
      <c r="F249" s="31" t="s">
        <v>6</v>
      </c>
      <c r="G249" s="82">
        <v>945570</v>
      </c>
      <c r="I249" s="47"/>
      <c r="J249" s="47"/>
      <c r="K249" s="47"/>
    </row>
    <row r="250" spans="1:11" ht="30.75" customHeight="1" outlineLevel="2" x14ac:dyDescent="0.2">
      <c r="A250" s="35" t="s">
        <v>412</v>
      </c>
      <c r="B250" s="27" t="s">
        <v>164</v>
      </c>
      <c r="C250" s="28" t="s">
        <v>72</v>
      </c>
      <c r="D250" s="28" t="s">
        <v>68</v>
      </c>
      <c r="E250" s="31" t="s">
        <v>413</v>
      </c>
      <c r="F250" s="31" t="s">
        <v>2</v>
      </c>
      <c r="G250" s="18">
        <f>G251</f>
        <v>245600</v>
      </c>
      <c r="I250" s="47"/>
      <c r="J250" s="47"/>
    </row>
    <row r="251" spans="1:11" ht="30.75" customHeight="1" outlineLevel="2" x14ac:dyDescent="0.2">
      <c r="A251" s="37" t="s">
        <v>283</v>
      </c>
      <c r="B251" s="27" t="s">
        <v>164</v>
      </c>
      <c r="C251" s="28" t="s">
        <v>72</v>
      </c>
      <c r="D251" s="28" t="s">
        <v>68</v>
      </c>
      <c r="E251" s="31" t="s">
        <v>413</v>
      </c>
      <c r="F251" s="31" t="s">
        <v>73</v>
      </c>
      <c r="G251" s="18">
        <f>G252</f>
        <v>245600</v>
      </c>
      <c r="I251" s="47"/>
      <c r="J251" s="47"/>
    </row>
    <row r="252" spans="1:11" ht="30.75" customHeight="1" outlineLevel="2" x14ac:dyDescent="0.2">
      <c r="A252" s="26" t="s">
        <v>74</v>
      </c>
      <c r="B252" s="27" t="s">
        <v>164</v>
      </c>
      <c r="C252" s="28" t="s">
        <v>72</v>
      </c>
      <c r="D252" s="28" t="s">
        <v>68</v>
      </c>
      <c r="E252" s="31" t="s">
        <v>413</v>
      </c>
      <c r="F252" s="31" t="s">
        <v>6</v>
      </c>
      <c r="G252" s="82">
        <v>245600</v>
      </c>
      <c r="I252" s="47"/>
      <c r="J252" s="47"/>
    </row>
    <row r="253" spans="1:11" s="20" customFormat="1" ht="24.75" customHeight="1" outlineLevel="2" x14ac:dyDescent="0.2">
      <c r="A253" s="26" t="s">
        <v>414</v>
      </c>
      <c r="B253" s="27" t="s">
        <v>164</v>
      </c>
      <c r="C253" s="28" t="s">
        <v>72</v>
      </c>
      <c r="D253" s="28" t="s">
        <v>68</v>
      </c>
      <c r="E253" s="31" t="s">
        <v>415</v>
      </c>
      <c r="F253" s="31" t="s">
        <v>2</v>
      </c>
      <c r="G253" s="18">
        <f>G254</f>
        <v>50000</v>
      </c>
      <c r="I253" s="48"/>
      <c r="J253" s="48"/>
    </row>
    <row r="254" spans="1:11" s="20" customFormat="1" ht="30.75" customHeight="1" outlineLevel="2" x14ac:dyDescent="0.2">
      <c r="A254" s="26" t="s">
        <v>150</v>
      </c>
      <c r="B254" s="27" t="s">
        <v>164</v>
      </c>
      <c r="C254" s="28" t="s">
        <v>72</v>
      </c>
      <c r="D254" s="28" t="s">
        <v>68</v>
      </c>
      <c r="E254" s="31" t="s">
        <v>415</v>
      </c>
      <c r="F254" s="31" t="s">
        <v>73</v>
      </c>
      <c r="G254" s="18">
        <f>G255</f>
        <v>50000</v>
      </c>
      <c r="I254" s="48"/>
      <c r="J254" s="48"/>
    </row>
    <row r="255" spans="1:11" s="20" customFormat="1" ht="30.75" customHeight="1" outlineLevel="2" x14ac:dyDescent="0.2">
      <c r="A255" s="26" t="s">
        <v>266</v>
      </c>
      <c r="B255" s="27" t="s">
        <v>164</v>
      </c>
      <c r="C255" s="28" t="s">
        <v>72</v>
      </c>
      <c r="D255" s="28" t="s">
        <v>68</v>
      </c>
      <c r="E255" s="31" t="s">
        <v>415</v>
      </c>
      <c r="F255" s="31" t="s">
        <v>6</v>
      </c>
      <c r="G255" s="82">
        <v>50000</v>
      </c>
      <c r="I255" s="48"/>
      <c r="J255" s="48"/>
    </row>
    <row r="256" spans="1:11" ht="26.25" customHeight="1" outlineLevel="2" x14ac:dyDescent="0.2">
      <c r="A256" s="26" t="s">
        <v>220</v>
      </c>
      <c r="B256" s="27" t="s">
        <v>164</v>
      </c>
      <c r="C256" s="28" t="s">
        <v>72</v>
      </c>
      <c r="D256" s="28" t="s">
        <v>68</v>
      </c>
      <c r="E256" s="31" t="s">
        <v>224</v>
      </c>
      <c r="F256" s="31" t="s">
        <v>2</v>
      </c>
      <c r="G256" s="18">
        <f>G257</f>
        <v>4632610</v>
      </c>
      <c r="I256" s="47"/>
      <c r="J256" s="47"/>
      <c r="K256" s="47"/>
    </row>
    <row r="257" spans="1:11" ht="30.75" customHeight="1" outlineLevel="2" x14ac:dyDescent="0.2">
      <c r="A257" s="26" t="s">
        <v>283</v>
      </c>
      <c r="B257" s="27" t="s">
        <v>164</v>
      </c>
      <c r="C257" s="28" t="s">
        <v>72</v>
      </c>
      <c r="D257" s="28" t="s">
        <v>68</v>
      </c>
      <c r="E257" s="31" t="s">
        <v>224</v>
      </c>
      <c r="F257" s="31" t="s">
        <v>73</v>
      </c>
      <c r="G257" s="18">
        <f>G258</f>
        <v>4632610</v>
      </c>
      <c r="I257" s="47"/>
      <c r="J257" s="47"/>
      <c r="K257" s="47"/>
    </row>
    <row r="258" spans="1:11" ht="30.75" customHeight="1" outlineLevel="2" x14ac:dyDescent="0.2">
      <c r="A258" s="26" t="s">
        <v>74</v>
      </c>
      <c r="B258" s="27" t="s">
        <v>164</v>
      </c>
      <c r="C258" s="28" t="s">
        <v>72</v>
      </c>
      <c r="D258" s="28" t="s">
        <v>68</v>
      </c>
      <c r="E258" s="31" t="s">
        <v>224</v>
      </c>
      <c r="F258" s="31" t="s">
        <v>6</v>
      </c>
      <c r="G258" s="82">
        <v>4632610</v>
      </c>
      <c r="I258" s="47"/>
      <c r="J258" s="47"/>
      <c r="K258" s="47"/>
    </row>
    <row r="259" spans="1:11" s="20" customFormat="1" ht="30.75" customHeight="1" outlineLevel="2" x14ac:dyDescent="0.2">
      <c r="A259" s="26" t="s">
        <v>416</v>
      </c>
      <c r="B259" s="27" t="s">
        <v>164</v>
      </c>
      <c r="C259" s="28" t="s">
        <v>72</v>
      </c>
      <c r="D259" s="28" t="s">
        <v>68</v>
      </c>
      <c r="E259" s="31" t="s">
        <v>417</v>
      </c>
      <c r="F259" s="31" t="s">
        <v>2</v>
      </c>
      <c r="G259" s="18">
        <f>G260</f>
        <v>100000</v>
      </c>
      <c r="I259" s="48"/>
      <c r="J259" s="48"/>
    </row>
    <row r="260" spans="1:11" s="20" customFormat="1" ht="30.75" customHeight="1" outlineLevel="2" x14ac:dyDescent="0.2">
      <c r="A260" s="26" t="s">
        <v>150</v>
      </c>
      <c r="B260" s="27" t="s">
        <v>164</v>
      </c>
      <c r="C260" s="28" t="s">
        <v>72</v>
      </c>
      <c r="D260" s="28" t="s">
        <v>68</v>
      </c>
      <c r="E260" s="31" t="s">
        <v>417</v>
      </c>
      <c r="F260" s="31" t="s">
        <v>73</v>
      </c>
      <c r="G260" s="18">
        <f>G261</f>
        <v>100000</v>
      </c>
      <c r="I260" s="48"/>
      <c r="J260" s="48"/>
    </row>
    <row r="261" spans="1:11" s="20" customFormat="1" ht="30.75" customHeight="1" outlineLevel="2" x14ac:dyDescent="0.2">
      <c r="A261" s="26" t="s">
        <v>74</v>
      </c>
      <c r="B261" s="27" t="s">
        <v>164</v>
      </c>
      <c r="C261" s="28" t="s">
        <v>72</v>
      </c>
      <c r="D261" s="28" t="s">
        <v>68</v>
      </c>
      <c r="E261" s="31" t="s">
        <v>417</v>
      </c>
      <c r="F261" s="31" t="s">
        <v>6</v>
      </c>
      <c r="G261" s="82">
        <v>100000</v>
      </c>
      <c r="I261" s="48"/>
      <c r="J261" s="48"/>
    </row>
    <row r="262" spans="1:11" s="20" customFormat="1" ht="24.75" customHeight="1" outlineLevel="2" x14ac:dyDescent="0.2">
      <c r="A262" s="26" t="s">
        <v>418</v>
      </c>
      <c r="B262" s="27" t="s">
        <v>164</v>
      </c>
      <c r="C262" s="28" t="s">
        <v>72</v>
      </c>
      <c r="D262" s="28" t="s">
        <v>68</v>
      </c>
      <c r="E262" s="31" t="s">
        <v>419</v>
      </c>
      <c r="F262" s="31" t="s">
        <v>2</v>
      </c>
      <c r="G262" s="18">
        <f>G263</f>
        <v>600000</v>
      </c>
      <c r="I262" s="48"/>
      <c r="J262" s="48"/>
    </row>
    <row r="263" spans="1:11" s="20" customFormat="1" ht="30.75" customHeight="1" outlineLevel="2" x14ac:dyDescent="0.2">
      <c r="A263" s="26" t="s">
        <v>150</v>
      </c>
      <c r="B263" s="27" t="s">
        <v>164</v>
      </c>
      <c r="C263" s="28" t="s">
        <v>72</v>
      </c>
      <c r="D263" s="28" t="s">
        <v>68</v>
      </c>
      <c r="E263" s="31" t="s">
        <v>419</v>
      </c>
      <c r="F263" s="31" t="s">
        <v>73</v>
      </c>
      <c r="G263" s="18">
        <f>G264</f>
        <v>600000</v>
      </c>
      <c r="I263" s="48"/>
      <c r="J263" s="48"/>
    </row>
    <row r="264" spans="1:11" s="20" customFormat="1" ht="30.75" customHeight="1" outlineLevel="2" x14ac:dyDescent="0.2">
      <c r="A264" s="26" t="s">
        <v>266</v>
      </c>
      <c r="B264" s="27" t="s">
        <v>164</v>
      </c>
      <c r="C264" s="28" t="s">
        <v>72</v>
      </c>
      <c r="D264" s="28" t="s">
        <v>68</v>
      </c>
      <c r="E264" s="31" t="s">
        <v>419</v>
      </c>
      <c r="F264" s="31" t="s">
        <v>6</v>
      </c>
      <c r="G264" s="82">
        <v>600000</v>
      </c>
      <c r="I264" s="48"/>
      <c r="J264" s="48"/>
    </row>
    <row r="265" spans="1:11" s="20" customFormat="1" ht="30.75" customHeight="1" outlineLevel="2" x14ac:dyDescent="0.2">
      <c r="A265" s="26" t="s">
        <v>420</v>
      </c>
      <c r="B265" s="27" t="s">
        <v>164</v>
      </c>
      <c r="C265" s="28" t="s">
        <v>72</v>
      </c>
      <c r="D265" s="28" t="s">
        <v>68</v>
      </c>
      <c r="E265" s="31" t="s">
        <v>421</v>
      </c>
      <c r="F265" s="31" t="s">
        <v>2</v>
      </c>
      <c r="G265" s="18">
        <f>G266</f>
        <v>5547340</v>
      </c>
      <c r="I265" s="48"/>
      <c r="J265" s="48"/>
    </row>
    <row r="266" spans="1:11" s="20" customFormat="1" ht="30.75" customHeight="1" outlineLevel="2" x14ac:dyDescent="0.2">
      <c r="A266" s="26" t="s">
        <v>150</v>
      </c>
      <c r="B266" s="27" t="s">
        <v>164</v>
      </c>
      <c r="C266" s="28" t="s">
        <v>72</v>
      </c>
      <c r="D266" s="28" t="s">
        <v>68</v>
      </c>
      <c r="E266" s="31" t="s">
        <v>421</v>
      </c>
      <c r="F266" s="31" t="s">
        <v>73</v>
      </c>
      <c r="G266" s="18">
        <f>G267</f>
        <v>5547340</v>
      </c>
      <c r="I266" s="48"/>
      <c r="J266" s="48"/>
    </row>
    <row r="267" spans="1:11" s="20" customFormat="1" ht="30.75" customHeight="1" outlineLevel="2" x14ac:dyDescent="0.2">
      <c r="A267" s="26" t="s">
        <v>266</v>
      </c>
      <c r="B267" s="27" t="s">
        <v>164</v>
      </c>
      <c r="C267" s="28" t="s">
        <v>72</v>
      </c>
      <c r="D267" s="28" t="s">
        <v>68</v>
      </c>
      <c r="E267" s="31" t="s">
        <v>421</v>
      </c>
      <c r="F267" s="31" t="s">
        <v>6</v>
      </c>
      <c r="G267" s="82">
        <v>5547340</v>
      </c>
      <c r="I267" s="48"/>
      <c r="J267" s="63"/>
    </row>
    <row r="268" spans="1:11" s="20" customFormat="1" ht="30.75" customHeight="1" outlineLevel="2" x14ac:dyDescent="0.2">
      <c r="A268" s="26" t="s">
        <v>422</v>
      </c>
      <c r="B268" s="27" t="s">
        <v>164</v>
      </c>
      <c r="C268" s="28" t="s">
        <v>72</v>
      </c>
      <c r="D268" s="28" t="s">
        <v>68</v>
      </c>
      <c r="E268" s="31" t="s">
        <v>423</v>
      </c>
      <c r="F268" s="31" t="s">
        <v>2</v>
      </c>
      <c r="G268" s="18">
        <f>G269</f>
        <v>50000</v>
      </c>
      <c r="I268" s="48"/>
      <c r="J268" s="48"/>
    </row>
    <row r="269" spans="1:11" s="20" customFormat="1" ht="30.75" customHeight="1" outlineLevel="2" x14ac:dyDescent="0.2">
      <c r="A269" s="26" t="s">
        <v>150</v>
      </c>
      <c r="B269" s="27" t="s">
        <v>164</v>
      </c>
      <c r="C269" s="28" t="s">
        <v>72</v>
      </c>
      <c r="D269" s="28" t="s">
        <v>68</v>
      </c>
      <c r="E269" s="31" t="s">
        <v>423</v>
      </c>
      <c r="F269" s="31" t="s">
        <v>73</v>
      </c>
      <c r="G269" s="18">
        <f>G270</f>
        <v>50000</v>
      </c>
      <c r="I269" s="48"/>
      <c r="J269" s="48"/>
    </row>
    <row r="270" spans="1:11" s="20" customFormat="1" ht="30.75" customHeight="1" outlineLevel="2" x14ac:dyDescent="0.2">
      <c r="A270" s="26" t="s">
        <v>266</v>
      </c>
      <c r="B270" s="27" t="s">
        <v>164</v>
      </c>
      <c r="C270" s="28" t="s">
        <v>72</v>
      </c>
      <c r="D270" s="28" t="s">
        <v>68</v>
      </c>
      <c r="E270" s="31" t="s">
        <v>423</v>
      </c>
      <c r="F270" s="31" t="s">
        <v>6</v>
      </c>
      <c r="G270" s="82">
        <v>50000</v>
      </c>
      <c r="I270" s="48"/>
      <c r="J270" s="48"/>
    </row>
    <row r="271" spans="1:11" ht="30.75" customHeight="1" outlineLevel="2" x14ac:dyDescent="0.2">
      <c r="A271" s="26" t="s">
        <v>424</v>
      </c>
      <c r="B271" s="27" t="s">
        <v>164</v>
      </c>
      <c r="C271" s="28" t="s">
        <v>72</v>
      </c>
      <c r="D271" s="28" t="s">
        <v>68</v>
      </c>
      <c r="E271" s="31" t="s">
        <v>425</v>
      </c>
      <c r="F271" s="31" t="s">
        <v>2</v>
      </c>
      <c r="G271" s="18">
        <f>G272</f>
        <v>4750000</v>
      </c>
      <c r="I271" s="47"/>
      <c r="J271" s="47"/>
    </row>
    <row r="272" spans="1:11" ht="30.75" customHeight="1" outlineLevel="2" x14ac:dyDescent="0.2">
      <c r="A272" s="26" t="s">
        <v>150</v>
      </c>
      <c r="B272" s="27" t="s">
        <v>164</v>
      </c>
      <c r="C272" s="28" t="s">
        <v>72</v>
      </c>
      <c r="D272" s="28" t="s">
        <v>68</v>
      </c>
      <c r="E272" s="31" t="s">
        <v>425</v>
      </c>
      <c r="F272" s="31" t="s">
        <v>73</v>
      </c>
      <c r="G272" s="18">
        <f>G273</f>
        <v>4750000</v>
      </c>
      <c r="I272" s="47"/>
      <c r="J272" s="47"/>
    </row>
    <row r="273" spans="1:11" ht="30.75" customHeight="1" outlineLevel="2" x14ac:dyDescent="0.2">
      <c r="A273" s="26" t="s">
        <v>266</v>
      </c>
      <c r="B273" s="27" t="s">
        <v>164</v>
      </c>
      <c r="C273" s="28" t="s">
        <v>72</v>
      </c>
      <c r="D273" s="28" t="s">
        <v>68</v>
      </c>
      <c r="E273" s="31" t="s">
        <v>425</v>
      </c>
      <c r="F273" s="31" t="s">
        <v>6</v>
      </c>
      <c r="G273" s="82">
        <v>4750000</v>
      </c>
      <c r="I273" s="47"/>
      <c r="J273" s="47"/>
    </row>
    <row r="274" spans="1:11" s="20" customFormat="1" ht="43.5" customHeight="1" outlineLevel="2" x14ac:dyDescent="0.2">
      <c r="A274" s="26" t="s">
        <v>443</v>
      </c>
      <c r="B274" s="27" t="s">
        <v>164</v>
      </c>
      <c r="C274" s="28" t="s">
        <v>72</v>
      </c>
      <c r="D274" s="28" t="s">
        <v>68</v>
      </c>
      <c r="E274" s="31" t="s">
        <v>444</v>
      </c>
      <c r="F274" s="31" t="s">
        <v>2</v>
      </c>
      <c r="G274" s="18">
        <f>G275</f>
        <v>6000000</v>
      </c>
      <c r="I274" s="48"/>
    </row>
    <row r="275" spans="1:11" s="20" customFormat="1" ht="30.75" customHeight="1" outlineLevel="2" x14ac:dyDescent="0.2">
      <c r="A275" s="26" t="s">
        <v>150</v>
      </c>
      <c r="B275" s="27" t="s">
        <v>164</v>
      </c>
      <c r="C275" s="28" t="s">
        <v>72</v>
      </c>
      <c r="D275" s="28" t="s">
        <v>68</v>
      </c>
      <c r="E275" s="31" t="s">
        <v>444</v>
      </c>
      <c r="F275" s="31" t="s">
        <v>73</v>
      </c>
      <c r="G275" s="18">
        <f>G276</f>
        <v>6000000</v>
      </c>
      <c r="I275" s="48"/>
    </row>
    <row r="276" spans="1:11" s="20" customFormat="1" ht="30.75" customHeight="1" outlineLevel="2" x14ac:dyDescent="0.2">
      <c r="A276" s="26" t="s">
        <v>266</v>
      </c>
      <c r="B276" s="27" t="s">
        <v>164</v>
      </c>
      <c r="C276" s="28" t="s">
        <v>72</v>
      </c>
      <c r="D276" s="28" t="s">
        <v>68</v>
      </c>
      <c r="E276" s="31" t="s">
        <v>444</v>
      </c>
      <c r="F276" s="31" t="s">
        <v>6</v>
      </c>
      <c r="G276" s="82">
        <v>6000000</v>
      </c>
      <c r="I276" s="48"/>
    </row>
    <row r="277" spans="1:11" ht="30.75" customHeight="1" outlineLevel="2" x14ac:dyDescent="0.2">
      <c r="A277" s="26" t="s">
        <v>463</v>
      </c>
      <c r="B277" s="27" t="s">
        <v>164</v>
      </c>
      <c r="C277" s="28" t="s">
        <v>72</v>
      </c>
      <c r="D277" s="28" t="s">
        <v>68</v>
      </c>
      <c r="E277" s="31" t="s">
        <v>359</v>
      </c>
      <c r="F277" s="31" t="s">
        <v>2</v>
      </c>
      <c r="G277" s="18">
        <f>G278</f>
        <v>60606</v>
      </c>
      <c r="I277" s="47"/>
      <c r="J277" s="47"/>
      <c r="K277" s="47"/>
    </row>
    <row r="278" spans="1:11" ht="30.75" customHeight="1" outlineLevel="2" x14ac:dyDescent="0.2">
      <c r="A278" s="26" t="s">
        <v>150</v>
      </c>
      <c r="B278" s="27" t="s">
        <v>164</v>
      </c>
      <c r="C278" s="28" t="s">
        <v>72</v>
      </c>
      <c r="D278" s="28" t="s">
        <v>68</v>
      </c>
      <c r="E278" s="31" t="s">
        <v>359</v>
      </c>
      <c r="F278" s="31" t="s">
        <v>73</v>
      </c>
      <c r="G278" s="18">
        <f>G279</f>
        <v>60606</v>
      </c>
      <c r="I278" s="47"/>
      <c r="J278" s="47"/>
      <c r="K278" s="47"/>
    </row>
    <row r="279" spans="1:11" ht="30.75" customHeight="1" outlineLevel="2" x14ac:dyDescent="0.2">
      <c r="A279" s="26" t="s">
        <v>266</v>
      </c>
      <c r="B279" s="27" t="s">
        <v>164</v>
      </c>
      <c r="C279" s="28" t="s">
        <v>72</v>
      </c>
      <c r="D279" s="28" t="s">
        <v>68</v>
      </c>
      <c r="E279" s="31" t="s">
        <v>359</v>
      </c>
      <c r="F279" s="31" t="s">
        <v>6</v>
      </c>
      <c r="G279" s="82">
        <v>60606</v>
      </c>
      <c r="I279" s="47"/>
      <c r="J279" s="47"/>
      <c r="K279" s="47"/>
    </row>
    <row r="280" spans="1:11" ht="42.75" customHeight="1" outlineLevel="2" x14ac:dyDescent="0.2">
      <c r="A280" s="26" t="s">
        <v>221</v>
      </c>
      <c r="B280" s="27" t="s">
        <v>164</v>
      </c>
      <c r="C280" s="28" t="s">
        <v>72</v>
      </c>
      <c r="D280" s="28" t="s">
        <v>68</v>
      </c>
      <c r="E280" s="31" t="s">
        <v>225</v>
      </c>
      <c r="F280" s="31" t="s">
        <v>2</v>
      </c>
      <c r="G280" s="18">
        <f>G290+G284+G287+G281</f>
        <v>25972458.73</v>
      </c>
      <c r="I280" s="47"/>
      <c r="J280" s="47"/>
      <c r="K280" s="47"/>
    </row>
    <row r="281" spans="1:11" s="20" customFormat="1" ht="30.75" customHeight="1" outlineLevel="2" x14ac:dyDescent="0.2">
      <c r="A281" s="26" t="s">
        <v>426</v>
      </c>
      <c r="B281" s="27" t="s">
        <v>164</v>
      </c>
      <c r="C281" s="28" t="s">
        <v>72</v>
      </c>
      <c r="D281" s="28" t="s">
        <v>68</v>
      </c>
      <c r="E281" s="31" t="s">
        <v>427</v>
      </c>
      <c r="F281" s="31" t="s">
        <v>2</v>
      </c>
      <c r="G281" s="18">
        <f>G282</f>
        <v>11514472</v>
      </c>
      <c r="I281" s="48"/>
      <c r="J281" s="48"/>
    </row>
    <row r="282" spans="1:11" s="20" customFormat="1" ht="30.75" customHeight="1" outlineLevel="2" x14ac:dyDescent="0.2">
      <c r="A282" s="26" t="s">
        <v>150</v>
      </c>
      <c r="B282" s="27" t="s">
        <v>164</v>
      </c>
      <c r="C282" s="28" t="s">
        <v>72</v>
      </c>
      <c r="D282" s="28" t="s">
        <v>68</v>
      </c>
      <c r="E282" s="31" t="s">
        <v>427</v>
      </c>
      <c r="F282" s="31" t="s">
        <v>73</v>
      </c>
      <c r="G282" s="18">
        <f>G283</f>
        <v>11514472</v>
      </c>
      <c r="I282" s="48"/>
      <c r="J282" s="48"/>
    </row>
    <row r="283" spans="1:11" s="20" customFormat="1" ht="30.75" customHeight="1" outlineLevel="2" x14ac:dyDescent="0.2">
      <c r="A283" s="26" t="s">
        <v>74</v>
      </c>
      <c r="B283" s="27" t="s">
        <v>164</v>
      </c>
      <c r="C283" s="28" t="s">
        <v>72</v>
      </c>
      <c r="D283" s="28" t="s">
        <v>68</v>
      </c>
      <c r="E283" s="31" t="s">
        <v>427</v>
      </c>
      <c r="F283" s="31" t="s">
        <v>6</v>
      </c>
      <c r="G283" s="82">
        <v>11514472</v>
      </c>
      <c r="I283" s="48"/>
      <c r="J283" s="48"/>
    </row>
    <row r="284" spans="1:11" ht="37.5" customHeight="1" outlineLevel="2" x14ac:dyDescent="0.2">
      <c r="A284" s="26" t="s">
        <v>270</v>
      </c>
      <c r="B284" s="27" t="s">
        <v>164</v>
      </c>
      <c r="C284" s="28" t="s">
        <v>72</v>
      </c>
      <c r="D284" s="28" t="s">
        <v>68</v>
      </c>
      <c r="E284" s="31" t="s">
        <v>271</v>
      </c>
      <c r="F284" s="31" t="s">
        <v>2</v>
      </c>
      <c r="G284" s="18">
        <f>G285</f>
        <v>7224404.7800000003</v>
      </c>
      <c r="I284" s="47"/>
      <c r="J284" s="47"/>
      <c r="K284" s="47"/>
    </row>
    <row r="285" spans="1:11" ht="30" customHeight="1" outlineLevel="2" x14ac:dyDescent="0.2">
      <c r="A285" s="26" t="s">
        <v>283</v>
      </c>
      <c r="B285" s="27" t="s">
        <v>164</v>
      </c>
      <c r="C285" s="28" t="s">
        <v>72</v>
      </c>
      <c r="D285" s="28" t="s">
        <v>68</v>
      </c>
      <c r="E285" s="31" t="s">
        <v>271</v>
      </c>
      <c r="F285" s="31" t="s">
        <v>73</v>
      </c>
      <c r="G285" s="18">
        <f>G286</f>
        <v>7224404.7800000003</v>
      </c>
      <c r="I285" s="47"/>
      <c r="J285" s="47"/>
      <c r="K285" s="47"/>
    </row>
    <row r="286" spans="1:11" ht="42.75" customHeight="1" outlineLevel="2" x14ac:dyDescent="0.2">
      <c r="A286" s="37" t="s">
        <v>74</v>
      </c>
      <c r="B286" s="27" t="s">
        <v>164</v>
      </c>
      <c r="C286" s="28" t="s">
        <v>72</v>
      </c>
      <c r="D286" s="28" t="s">
        <v>68</v>
      </c>
      <c r="E286" s="31" t="s">
        <v>271</v>
      </c>
      <c r="F286" s="31" t="s">
        <v>6</v>
      </c>
      <c r="G286" s="82">
        <v>7224404.7800000003</v>
      </c>
      <c r="I286" s="47"/>
      <c r="J286" s="47"/>
      <c r="K286" s="47"/>
    </row>
    <row r="287" spans="1:11" s="20" customFormat="1" ht="30.75" customHeight="1" outlineLevel="5" x14ac:dyDescent="0.2">
      <c r="A287" s="26" t="s">
        <v>272</v>
      </c>
      <c r="B287" s="28" t="s">
        <v>164</v>
      </c>
      <c r="C287" s="28" t="s">
        <v>72</v>
      </c>
      <c r="D287" s="31" t="s">
        <v>68</v>
      </c>
      <c r="E287" s="31" t="s">
        <v>273</v>
      </c>
      <c r="F287" s="31" t="s">
        <v>2</v>
      </c>
      <c r="G287" s="74">
        <f>G288</f>
        <v>223435.2</v>
      </c>
      <c r="I287" s="48"/>
      <c r="J287" s="48"/>
      <c r="K287" s="48"/>
    </row>
    <row r="288" spans="1:11" s="20" customFormat="1" ht="30.75" customHeight="1" outlineLevel="5" x14ac:dyDescent="0.2">
      <c r="A288" s="26" t="s">
        <v>283</v>
      </c>
      <c r="B288" s="28" t="s">
        <v>164</v>
      </c>
      <c r="C288" s="28" t="s">
        <v>72</v>
      </c>
      <c r="D288" s="31" t="s">
        <v>68</v>
      </c>
      <c r="E288" s="31" t="s">
        <v>273</v>
      </c>
      <c r="F288" s="31" t="s">
        <v>73</v>
      </c>
      <c r="G288" s="74">
        <f>G289</f>
        <v>223435.2</v>
      </c>
      <c r="I288" s="48"/>
      <c r="J288" s="48"/>
      <c r="K288" s="48"/>
    </row>
    <row r="289" spans="1:12" s="20" customFormat="1" ht="30.75" customHeight="1" outlineLevel="5" x14ac:dyDescent="0.2">
      <c r="A289" s="26" t="s">
        <v>74</v>
      </c>
      <c r="B289" s="28" t="s">
        <v>164</v>
      </c>
      <c r="C289" s="28" t="s">
        <v>72</v>
      </c>
      <c r="D289" s="31" t="s">
        <v>68</v>
      </c>
      <c r="E289" s="31" t="s">
        <v>273</v>
      </c>
      <c r="F289" s="31" t="s">
        <v>6</v>
      </c>
      <c r="G289" s="83">
        <v>223435.2</v>
      </c>
      <c r="H289" s="58"/>
      <c r="I289" s="63"/>
      <c r="J289" s="63"/>
      <c r="K289" s="48"/>
    </row>
    <row r="290" spans="1:12" s="20" customFormat="1" ht="30.75" customHeight="1" outlineLevel="5" x14ac:dyDescent="0.2">
      <c r="A290" s="26" t="s">
        <v>370</v>
      </c>
      <c r="B290" s="28" t="s">
        <v>164</v>
      </c>
      <c r="C290" s="28" t="s">
        <v>72</v>
      </c>
      <c r="D290" s="31" t="s">
        <v>68</v>
      </c>
      <c r="E290" s="31" t="s">
        <v>371</v>
      </c>
      <c r="F290" s="31" t="s">
        <v>2</v>
      </c>
      <c r="G290" s="74">
        <f>G291</f>
        <v>7010146.75</v>
      </c>
      <c r="J290" s="48"/>
      <c r="K290" s="48"/>
    </row>
    <row r="291" spans="1:12" s="20" customFormat="1" ht="57.75" customHeight="1" outlineLevel="5" x14ac:dyDescent="0.2">
      <c r="A291" s="26" t="s">
        <v>274</v>
      </c>
      <c r="B291" s="28" t="s">
        <v>164</v>
      </c>
      <c r="C291" s="28" t="s">
        <v>72</v>
      </c>
      <c r="D291" s="31" t="s">
        <v>68</v>
      </c>
      <c r="E291" s="31" t="s">
        <v>275</v>
      </c>
      <c r="F291" s="31" t="s">
        <v>2</v>
      </c>
      <c r="G291" s="74">
        <f>G292</f>
        <v>7010146.75</v>
      </c>
      <c r="I291" s="48"/>
      <c r="J291" s="48"/>
      <c r="K291" s="48"/>
    </row>
    <row r="292" spans="1:12" s="20" customFormat="1" ht="30.75" customHeight="1" outlineLevel="5" x14ac:dyDescent="0.2">
      <c r="A292" s="26" t="s">
        <v>283</v>
      </c>
      <c r="B292" s="28" t="s">
        <v>164</v>
      </c>
      <c r="C292" s="28" t="s">
        <v>72</v>
      </c>
      <c r="D292" s="31" t="s">
        <v>68</v>
      </c>
      <c r="E292" s="31" t="s">
        <v>275</v>
      </c>
      <c r="F292" s="31" t="s">
        <v>73</v>
      </c>
      <c r="G292" s="74">
        <f>G293</f>
        <v>7010146.75</v>
      </c>
      <c r="I292" s="48"/>
      <c r="J292" s="48"/>
      <c r="K292" s="105"/>
      <c r="L292" s="103"/>
    </row>
    <row r="293" spans="1:12" s="20" customFormat="1" ht="30.75" customHeight="1" outlineLevel="5" x14ac:dyDescent="0.2">
      <c r="A293" s="26" t="s">
        <v>74</v>
      </c>
      <c r="B293" s="28" t="s">
        <v>164</v>
      </c>
      <c r="C293" s="28" t="s">
        <v>72</v>
      </c>
      <c r="D293" s="31" t="s">
        <v>68</v>
      </c>
      <c r="E293" s="31" t="s">
        <v>275</v>
      </c>
      <c r="F293" s="31" t="s">
        <v>6</v>
      </c>
      <c r="G293" s="83">
        <v>7010146.75</v>
      </c>
      <c r="I293" s="48"/>
      <c r="J293" s="48"/>
      <c r="K293" s="48"/>
    </row>
    <row r="294" spans="1:12" ht="25.5" outlineLevel="2" x14ac:dyDescent="0.2">
      <c r="A294" s="26" t="s">
        <v>22</v>
      </c>
      <c r="B294" s="27" t="s">
        <v>164</v>
      </c>
      <c r="C294" s="28" t="s">
        <v>72</v>
      </c>
      <c r="D294" s="28" t="s">
        <v>72</v>
      </c>
      <c r="E294" s="31" t="s">
        <v>60</v>
      </c>
      <c r="F294" s="31" t="s">
        <v>2</v>
      </c>
      <c r="G294" s="18">
        <f t="shared" ref="G294:G298" si="12">G295</f>
        <v>15437.65</v>
      </c>
      <c r="I294" s="47"/>
      <c r="J294" s="47"/>
      <c r="K294" s="47"/>
    </row>
    <row r="295" spans="1:12" ht="25.5" outlineLevel="2" x14ac:dyDescent="0.2">
      <c r="A295" s="33" t="s">
        <v>4</v>
      </c>
      <c r="B295" s="27" t="s">
        <v>164</v>
      </c>
      <c r="C295" s="28" t="s">
        <v>72</v>
      </c>
      <c r="D295" s="28" t="s">
        <v>72</v>
      </c>
      <c r="E295" s="31" t="s">
        <v>62</v>
      </c>
      <c r="F295" s="31" t="s">
        <v>2</v>
      </c>
      <c r="G295" s="18">
        <f t="shared" si="12"/>
        <v>15437.65</v>
      </c>
      <c r="I295" s="47"/>
      <c r="J295" s="47"/>
      <c r="K295" s="47"/>
    </row>
    <row r="296" spans="1:12" ht="33.75" customHeight="1" outlineLevel="3" x14ac:dyDescent="0.2">
      <c r="A296" s="29" t="s">
        <v>63</v>
      </c>
      <c r="B296" s="27" t="s">
        <v>164</v>
      </c>
      <c r="C296" s="28" t="s">
        <v>72</v>
      </c>
      <c r="D296" s="28" t="s">
        <v>72</v>
      </c>
      <c r="E296" s="31" t="s">
        <v>64</v>
      </c>
      <c r="F296" s="31" t="s">
        <v>2</v>
      </c>
      <c r="G296" s="18">
        <f t="shared" si="12"/>
        <v>15437.65</v>
      </c>
      <c r="I296" s="47"/>
      <c r="J296" s="47"/>
      <c r="K296" s="47"/>
    </row>
    <row r="297" spans="1:12" ht="63" customHeight="1" outlineLevel="5" x14ac:dyDescent="0.2">
      <c r="A297" s="26" t="s">
        <v>48</v>
      </c>
      <c r="B297" s="27" t="s">
        <v>164</v>
      </c>
      <c r="C297" s="28" t="s">
        <v>72</v>
      </c>
      <c r="D297" s="28" t="s">
        <v>72</v>
      </c>
      <c r="E297" s="31" t="s">
        <v>98</v>
      </c>
      <c r="F297" s="31" t="s">
        <v>2</v>
      </c>
      <c r="G297" s="18">
        <f t="shared" si="12"/>
        <v>15437.65</v>
      </c>
      <c r="I297" s="47"/>
      <c r="J297" s="47"/>
      <c r="K297" s="47"/>
    </row>
    <row r="298" spans="1:12" ht="34.5" customHeight="1" outlineLevel="2" x14ac:dyDescent="0.2">
      <c r="A298" s="35" t="s">
        <v>283</v>
      </c>
      <c r="B298" s="27" t="s">
        <v>164</v>
      </c>
      <c r="C298" s="28" t="s">
        <v>72</v>
      </c>
      <c r="D298" s="28" t="s">
        <v>72</v>
      </c>
      <c r="E298" s="31" t="s">
        <v>98</v>
      </c>
      <c r="F298" s="31" t="s">
        <v>73</v>
      </c>
      <c r="G298" s="18">
        <f t="shared" si="12"/>
        <v>15437.65</v>
      </c>
      <c r="I298" s="47"/>
      <c r="J298" s="47"/>
      <c r="K298" s="47"/>
    </row>
    <row r="299" spans="1:12" ht="36" customHeight="1" outlineLevel="5" x14ac:dyDescent="0.2">
      <c r="A299" s="35" t="s">
        <v>74</v>
      </c>
      <c r="B299" s="27" t="s">
        <v>164</v>
      </c>
      <c r="C299" s="28" t="s">
        <v>72</v>
      </c>
      <c r="D299" s="28" t="s">
        <v>72</v>
      </c>
      <c r="E299" s="31" t="s">
        <v>98</v>
      </c>
      <c r="F299" s="31" t="s">
        <v>6</v>
      </c>
      <c r="G299" s="82">
        <v>15437.65</v>
      </c>
      <c r="I299" s="47"/>
      <c r="J299" s="47"/>
      <c r="K299" s="47"/>
    </row>
    <row r="300" spans="1:12" ht="32.25" customHeight="1" outlineLevel="5" x14ac:dyDescent="0.2">
      <c r="A300" s="35" t="s">
        <v>23</v>
      </c>
      <c r="B300" s="27" t="s">
        <v>164</v>
      </c>
      <c r="C300" s="28" t="s">
        <v>99</v>
      </c>
      <c r="D300" s="28" t="s">
        <v>59</v>
      </c>
      <c r="E300" s="28" t="s">
        <v>60</v>
      </c>
      <c r="F300" s="28" t="s">
        <v>2</v>
      </c>
      <c r="G300" s="78">
        <f>G306+G301</f>
        <v>6021405</v>
      </c>
      <c r="I300" s="47"/>
      <c r="J300" s="47"/>
      <c r="K300" s="47"/>
    </row>
    <row r="301" spans="1:12" s="20" customFormat="1" ht="32.25" customHeight="1" outlineLevel="5" x14ac:dyDescent="0.2">
      <c r="A301" s="35" t="s">
        <v>428</v>
      </c>
      <c r="B301" s="27" t="s">
        <v>164</v>
      </c>
      <c r="C301" s="28" t="s">
        <v>99</v>
      </c>
      <c r="D301" s="28" t="s">
        <v>72</v>
      </c>
      <c r="E301" s="28" t="s">
        <v>60</v>
      </c>
      <c r="F301" s="28" t="s">
        <v>2</v>
      </c>
      <c r="G301" s="78">
        <f>G302</f>
        <v>200000</v>
      </c>
      <c r="I301" s="48"/>
      <c r="J301" s="48"/>
    </row>
    <row r="302" spans="1:12" s="20" customFormat="1" ht="32.25" customHeight="1" outlineLevel="5" x14ac:dyDescent="0.2">
      <c r="A302" s="36" t="s">
        <v>429</v>
      </c>
      <c r="B302" s="27" t="s">
        <v>164</v>
      </c>
      <c r="C302" s="28" t="s">
        <v>99</v>
      </c>
      <c r="D302" s="28" t="s">
        <v>72</v>
      </c>
      <c r="E302" s="28" t="s">
        <v>430</v>
      </c>
      <c r="F302" s="28" t="s">
        <v>2</v>
      </c>
      <c r="G302" s="78">
        <f>G303</f>
        <v>200000</v>
      </c>
      <c r="I302" s="48"/>
      <c r="J302" s="48"/>
    </row>
    <row r="303" spans="1:12" s="20" customFormat="1" ht="39" customHeight="1" outlineLevel="5" x14ac:dyDescent="0.2">
      <c r="A303" s="26" t="s">
        <v>432</v>
      </c>
      <c r="B303" s="27" t="s">
        <v>164</v>
      </c>
      <c r="C303" s="28" t="s">
        <v>99</v>
      </c>
      <c r="D303" s="28" t="s">
        <v>72</v>
      </c>
      <c r="E303" s="28" t="s">
        <v>431</v>
      </c>
      <c r="F303" s="28" t="s">
        <v>2</v>
      </c>
      <c r="G303" s="78">
        <f>G304</f>
        <v>200000</v>
      </c>
      <c r="I303" s="48"/>
      <c r="J303" s="48"/>
    </row>
    <row r="304" spans="1:12" s="20" customFormat="1" ht="33" customHeight="1" outlineLevel="5" x14ac:dyDescent="0.2">
      <c r="A304" s="35" t="s">
        <v>150</v>
      </c>
      <c r="B304" s="27" t="s">
        <v>164</v>
      </c>
      <c r="C304" s="28" t="s">
        <v>99</v>
      </c>
      <c r="D304" s="28" t="s">
        <v>72</v>
      </c>
      <c r="E304" s="28" t="s">
        <v>431</v>
      </c>
      <c r="F304" s="28" t="s">
        <v>73</v>
      </c>
      <c r="G304" s="78">
        <f>G305</f>
        <v>200000</v>
      </c>
      <c r="I304" s="48"/>
      <c r="J304" s="48"/>
    </row>
    <row r="305" spans="1:11" s="20" customFormat="1" ht="32.25" customHeight="1" outlineLevel="5" x14ac:dyDescent="0.2">
      <c r="A305" s="35" t="s">
        <v>203</v>
      </c>
      <c r="B305" s="27" t="s">
        <v>164</v>
      </c>
      <c r="C305" s="28" t="s">
        <v>99</v>
      </c>
      <c r="D305" s="28" t="s">
        <v>72</v>
      </c>
      <c r="E305" s="28" t="s">
        <v>431</v>
      </c>
      <c r="F305" s="28" t="s">
        <v>6</v>
      </c>
      <c r="G305" s="81">
        <v>200000</v>
      </c>
      <c r="I305" s="48"/>
      <c r="J305" s="48"/>
    </row>
    <row r="306" spans="1:11" ht="20.25" customHeight="1" outlineLevel="5" x14ac:dyDescent="0.2">
      <c r="A306" s="26" t="s">
        <v>27</v>
      </c>
      <c r="B306" s="27" t="s">
        <v>164</v>
      </c>
      <c r="C306" s="28" t="s">
        <v>99</v>
      </c>
      <c r="D306" s="28" t="s">
        <v>91</v>
      </c>
      <c r="E306" s="28" t="s">
        <v>60</v>
      </c>
      <c r="F306" s="39" t="s">
        <v>2</v>
      </c>
      <c r="G306" s="78">
        <f>G307+G312</f>
        <v>5821405</v>
      </c>
      <c r="I306" s="47"/>
      <c r="J306" s="47"/>
      <c r="K306" s="47"/>
    </row>
    <row r="307" spans="1:11" ht="28.5" customHeight="1" outlineLevel="5" x14ac:dyDescent="0.2">
      <c r="A307" s="26" t="s">
        <v>239</v>
      </c>
      <c r="B307" s="27" t="s">
        <v>164</v>
      </c>
      <c r="C307" s="28" t="s">
        <v>99</v>
      </c>
      <c r="D307" s="28" t="s">
        <v>91</v>
      </c>
      <c r="E307" s="28" t="s">
        <v>100</v>
      </c>
      <c r="F307" s="28" t="s">
        <v>2</v>
      </c>
      <c r="G307" s="78">
        <f t="shared" ref="G307:G310" si="13">G308</f>
        <v>3871186</v>
      </c>
      <c r="I307" s="47"/>
      <c r="J307" s="47"/>
      <c r="K307" s="47"/>
    </row>
    <row r="308" spans="1:11" ht="33" customHeight="1" outlineLevel="5" x14ac:dyDescent="0.2">
      <c r="A308" s="26" t="s">
        <v>240</v>
      </c>
      <c r="B308" s="27" t="s">
        <v>164</v>
      </c>
      <c r="C308" s="28" t="s">
        <v>99</v>
      </c>
      <c r="D308" s="28" t="s">
        <v>91</v>
      </c>
      <c r="E308" s="28" t="s">
        <v>146</v>
      </c>
      <c r="F308" s="28" t="s">
        <v>2</v>
      </c>
      <c r="G308" s="78">
        <f t="shared" si="13"/>
        <v>3871186</v>
      </c>
      <c r="I308" s="47"/>
      <c r="J308" s="47"/>
      <c r="K308" s="47"/>
    </row>
    <row r="309" spans="1:11" ht="45" customHeight="1" outlineLevel="5" x14ac:dyDescent="0.2">
      <c r="A309" s="30" t="s">
        <v>250</v>
      </c>
      <c r="B309" s="27" t="s">
        <v>164</v>
      </c>
      <c r="C309" s="28" t="s">
        <v>99</v>
      </c>
      <c r="D309" s="28" t="s">
        <v>91</v>
      </c>
      <c r="E309" s="31" t="s">
        <v>124</v>
      </c>
      <c r="F309" s="31" t="s">
        <v>2</v>
      </c>
      <c r="G309" s="18">
        <f t="shared" si="13"/>
        <v>3871186</v>
      </c>
      <c r="I309" s="47"/>
      <c r="J309" s="47"/>
      <c r="K309" s="47"/>
    </row>
    <row r="310" spans="1:11" ht="71.25" customHeight="1" outlineLevel="5" x14ac:dyDescent="0.2">
      <c r="A310" s="26" t="s">
        <v>186</v>
      </c>
      <c r="B310" s="27" t="s">
        <v>164</v>
      </c>
      <c r="C310" s="28" t="s">
        <v>99</v>
      </c>
      <c r="D310" s="28" t="s">
        <v>91</v>
      </c>
      <c r="E310" s="31" t="s">
        <v>124</v>
      </c>
      <c r="F310" s="31" t="s">
        <v>66</v>
      </c>
      <c r="G310" s="18">
        <f t="shared" si="13"/>
        <v>3871186</v>
      </c>
      <c r="I310" s="47"/>
      <c r="J310" s="47"/>
      <c r="K310" s="47"/>
    </row>
    <row r="311" spans="1:11" ht="31.5" customHeight="1" outlineLevel="5" x14ac:dyDescent="0.2">
      <c r="A311" s="26" t="s">
        <v>187</v>
      </c>
      <c r="B311" s="27" t="s">
        <v>164</v>
      </c>
      <c r="C311" s="28" t="s">
        <v>99</v>
      </c>
      <c r="D311" s="28" t="s">
        <v>91</v>
      </c>
      <c r="E311" s="31" t="s">
        <v>124</v>
      </c>
      <c r="F311" s="31" t="s">
        <v>5</v>
      </c>
      <c r="G311" s="82">
        <v>3871186</v>
      </c>
      <c r="I311" s="47"/>
      <c r="J311" s="47"/>
      <c r="K311" s="47"/>
    </row>
    <row r="312" spans="1:11" ht="25.5" outlineLevel="5" x14ac:dyDescent="0.2">
      <c r="A312" s="26" t="s">
        <v>4</v>
      </c>
      <c r="B312" s="27" t="s">
        <v>164</v>
      </c>
      <c r="C312" s="28" t="s">
        <v>99</v>
      </c>
      <c r="D312" s="28" t="s">
        <v>91</v>
      </c>
      <c r="E312" s="31" t="s">
        <v>62</v>
      </c>
      <c r="F312" s="31" t="s">
        <v>2</v>
      </c>
      <c r="G312" s="18">
        <f>G313</f>
        <v>1950219</v>
      </c>
      <c r="I312" s="47"/>
      <c r="J312" s="47"/>
      <c r="K312" s="47"/>
    </row>
    <row r="313" spans="1:11" ht="25.5" outlineLevel="5" x14ac:dyDescent="0.2">
      <c r="A313" s="29" t="s">
        <v>63</v>
      </c>
      <c r="B313" s="27" t="s">
        <v>164</v>
      </c>
      <c r="C313" s="28" t="s">
        <v>99</v>
      </c>
      <c r="D313" s="28" t="s">
        <v>91</v>
      </c>
      <c r="E313" s="31" t="s">
        <v>64</v>
      </c>
      <c r="F313" s="31" t="s">
        <v>2</v>
      </c>
      <c r="G313" s="18">
        <f>G314</f>
        <v>1950219</v>
      </c>
      <c r="I313" s="47"/>
      <c r="J313" s="47"/>
      <c r="K313" s="47"/>
    </row>
    <row r="314" spans="1:11" ht="38.25" outlineLevel="5" x14ac:dyDescent="0.2">
      <c r="A314" s="26" t="s">
        <v>182</v>
      </c>
      <c r="B314" s="27" t="s">
        <v>164</v>
      </c>
      <c r="C314" s="28" t="s">
        <v>99</v>
      </c>
      <c r="D314" s="28" t="s">
        <v>91</v>
      </c>
      <c r="E314" s="31" t="s">
        <v>179</v>
      </c>
      <c r="F314" s="31" t="s">
        <v>2</v>
      </c>
      <c r="G314" s="18">
        <f>G315+G317</f>
        <v>1950219</v>
      </c>
      <c r="I314" s="47"/>
      <c r="J314" s="47"/>
      <c r="K314" s="47"/>
    </row>
    <row r="315" spans="1:11" ht="65.25" customHeight="1" outlineLevel="5" x14ac:dyDescent="0.2">
      <c r="A315" s="26" t="s">
        <v>186</v>
      </c>
      <c r="B315" s="27" t="s">
        <v>164</v>
      </c>
      <c r="C315" s="28" t="s">
        <v>99</v>
      </c>
      <c r="D315" s="28" t="s">
        <v>91</v>
      </c>
      <c r="E315" s="31" t="s">
        <v>179</v>
      </c>
      <c r="F315" s="31" t="s">
        <v>66</v>
      </c>
      <c r="G315" s="18">
        <f>G316</f>
        <v>1554500</v>
      </c>
      <c r="I315" s="47"/>
      <c r="J315" s="47"/>
      <c r="K315" s="47"/>
    </row>
    <row r="316" spans="1:11" ht="25.5" outlineLevel="5" x14ac:dyDescent="0.2">
      <c r="A316" s="26" t="s">
        <v>189</v>
      </c>
      <c r="B316" s="27" t="s">
        <v>164</v>
      </c>
      <c r="C316" s="28" t="s">
        <v>99</v>
      </c>
      <c r="D316" s="28" t="s">
        <v>91</v>
      </c>
      <c r="E316" s="31" t="s">
        <v>179</v>
      </c>
      <c r="F316" s="31" t="s">
        <v>5</v>
      </c>
      <c r="G316" s="82">
        <v>1554500</v>
      </c>
      <c r="I316" s="47"/>
      <c r="J316" s="47"/>
      <c r="K316" s="47"/>
    </row>
    <row r="317" spans="1:11" ht="30" customHeight="1" outlineLevel="5" x14ac:dyDescent="0.2">
      <c r="A317" s="26" t="s">
        <v>283</v>
      </c>
      <c r="B317" s="27" t="s">
        <v>164</v>
      </c>
      <c r="C317" s="28" t="s">
        <v>99</v>
      </c>
      <c r="D317" s="28" t="s">
        <v>91</v>
      </c>
      <c r="E317" s="31" t="s">
        <v>179</v>
      </c>
      <c r="F317" s="31" t="s">
        <v>73</v>
      </c>
      <c r="G317" s="18">
        <f>G318</f>
        <v>395719</v>
      </c>
      <c r="I317" s="47"/>
      <c r="J317" s="47"/>
      <c r="K317" s="47"/>
    </row>
    <row r="318" spans="1:11" ht="27" customHeight="1" outlineLevel="5" x14ac:dyDescent="0.2">
      <c r="A318" s="26" t="s">
        <v>203</v>
      </c>
      <c r="B318" s="27" t="s">
        <v>164</v>
      </c>
      <c r="C318" s="28" t="s">
        <v>99</v>
      </c>
      <c r="D318" s="28" t="s">
        <v>91</v>
      </c>
      <c r="E318" s="31" t="s">
        <v>179</v>
      </c>
      <c r="F318" s="31" t="s">
        <v>6</v>
      </c>
      <c r="G318" s="82">
        <v>395719</v>
      </c>
      <c r="I318" s="47"/>
      <c r="J318" s="47"/>
      <c r="K318" s="47"/>
    </row>
    <row r="319" spans="1:11" ht="24" customHeight="1" outlineLevel="5" x14ac:dyDescent="0.2">
      <c r="A319" s="35" t="s">
        <v>29</v>
      </c>
      <c r="B319" s="27" t="s">
        <v>164</v>
      </c>
      <c r="C319" s="28" t="s">
        <v>90</v>
      </c>
      <c r="D319" s="28" t="s">
        <v>59</v>
      </c>
      <c r="E319" s="28" t="s">
        <v>60</v>
      </c>
      <c r="F319" s="28" t="s">
        <v>2</v>
      </c>
      <c r="G319" s="78">
        <f>G320</f>
        <v>55460921.490000002</v>
      </c>
      <c r="I319" s="47"/>
      <c r="J319" s="47"/>
      <c r="K319" s="47"/>
    </row>
    <row r="320" spans="1:11" ht="28.5" customHeight="1" outlineLevel="5" x14ac:dyDescent="0.2">
      <c r="A320" s="26" t="s">
        <v>31</v>
      </c>
      <c r="B320" s="27" t="s">
        <v>164</v>
      </c>
      <c r="C320" s="28" t="s">
        <v>90</v>
      </c>
      <c r="D320" s="28" t="s">
        <v>71</v>
      </c>
      <c r="E320" s="28" t="s">
        <v>60</v>
      </c>
      <c r="F320" s="28" t="s">
        <v>2</v>
      </c>
      <c r="G320" s="78">
        <f t="shared" ref="G320:G337" si="14">G321</f>
        <v>55460921.490000002</v>
      </c>
      <c r="I320" s="47"/>
      <c r="J320" s="47"/>
      <c r="K320" s="47"/>
    </row>
    <row r="321" spans="1:11" ht="42" customHeight="1" outlineLevel="5" x14ac:dyDescent="0.2">
      <c r="A321" s="37" t="s">
        <v>227</v>
      </c>
      <c r="B321" s="27" t="s">
        <v>164</v>
      </c>
      <c r="C321" s="28" t="s">
        <v>90</v>
      </c>
      <c r="D321" s="28" t="s">
        <v>71</v>
      </c>
      <c r="E321" s="28" t="s">
        <v>116</v>
      </c>
      <c r="F321" s="28" t="s">
        <v>2</v>
      </c>
      <c r="G321" s="78">
        <f>G335+G322</f>
        <v>55460921.490000002</v>
      </c>
      <c r="I321" s="47"/>
      <c r="J321" s="47"/>
      <c r="K321" s="47"/>
    </row>
    <row r="322" spans="1:11" s="20" customFormat="1" ht="36" customHeight="1" outlineLevel="5" x14ac:dyDescent="0.2">
      <c r="A322" s="37" t="s">
        <v>229</v>
      </c>
      <c r="B322" s="27" t="s">
        <v>164</v>
      </c>
      <c r="C322" s="28" t="s">
        <v>90</v>
      </c>
      <c r="D322" s="28" t="s">
        <v>71</v>
      </c>
      <c r="E322" s="28" t="s">
        <v>125</v>
      </c>
      <c r="F322" s="28" t="s">
        <v>2</v>
      </c>
      <c r="G322" s="78">
        <f>G332+G323+G326+G329</f>
        <v>53207909.490000002</v>
      </c>
      <c r="I322" s="48"/>
      <c r="J322" s="48"/>
      <c r="K322" s="48"/>
    </row>
    <row r="323" spans="1:11" s="21" customFormat="1" ht="43.5" customHeight="1" x14ac:dyDescent="0.2">
      <c r="A323" s="69" t="s">
        <v>385</v>
      </c>
      <c r="B323" s="70" t="s">
        <v>164</v>
      </c>
      <c r="C323" s="70" t="s">
        <v>90</v>
      </c>
      <c r="D323" s="68" t="s">
        <v>71</v>
      </c>
      <c r="E323" s="68" t="s">
        <v>396</v>
      </c>
      <c r="F323" s="68" t="s">
        <v>2</v>
      </c>
      <c r="G323" s="80">
        <f>G324</f>
        <v>17000000</v>
      </c>
      <c r="I323" s="51"/>
      <c r="J323" s="51"/>
      <c r="K323" s="51"/>
    </row>
    <row r="324" spans="1:11" s="21" customFormat="1" ht="34.5" customHeight="1" x14ac:dyDescent="0.2">
      <c r="A324" s="69" t="s">
        <v>283</v>
      </c>
      <c r="B324" s="70" t="s">
        <v>164</v>
      </c>
      <c r="C324" s="70" t="s">
        <v>90</v>
      </c>
      <c r="D324" s="68" t="s">
        <v>71</v>
      </c>
      <c r="E324" s="68" t="s">
        <v>396</v>
      </c>
      <c r="F324" s="68" t="s">
        <v>73</v>
      </c>
      <c r="G324" s="80">
        <f>G325</f>
        <v>17000000</v>
      </c>
      <c r="I324" s="51"/>
      <c r="J324" s="51"/>
      <c r="K324" s="51"/>
    </row>
    <row r="325" spans="1:11" s="21" customFormat="1" ht="44.25" customHeight="1" x14ac:dyDescent="0.2">
      <c r="A325" s="69" t="s">
        <v>74</v>
      </c>
      <c r="B325" s="70" t="s">
        <v>164</v>
      </c>
      <c r="C325" s="70" t="s">
        <v>90</v>
      </c>
      <c r="D325" s="68" t="s">
        <v>71</v>
      </c>
      <c r="E325" s="68" t="s">
        <v>396</v>
      </c>
      <c r="F325" s="68" t="s">
        <v>6</v>
      </c>
      <c r="G325" s="84">
        <v>17000000</v>
      </c>
      <c r="H325" s="51"/>
      <c r="I325" s="51"/>
      <c r="J325" s="51"/>
      <c r="K325" s="51"/>
    </row>
    <row r="326" spans="1:11" ht="46.5" customHeight="1" x14ac:dyDescent="0.2">
      <c r="A326" s="69" t="s">
        <v>386</v>
      </c>
      <c r="B326" s="71" t="s">
        <v>164</v>
      </c>
      <c r="C326" s="70" t="s">
        <v>90</v>
      </c>
      <c r="D326" s="70" t="s">
        <v>71</v>
      </c>
      <c r="E326" s="68" t="s">
        <v>397</v>
      </c>
      <c r="F326" s="68" t="s">
        <v>2</v>
      </c>
      <c r="G326" s="18">
        <f>G327</f>
        <v>525773.19999999995</v>
      </c>
      <c r="I326" s="47"/>
      <c r="J326" s="47"/>
      <c r="K326" s="47"/>
    </row>
    <row r="327" spans="1:11" ht="38.25" customHeight="1" x14ac:dyDescent="0.2">
      <c r="A327" s="72" t="s">
        <v>283</v>
      </c>
      <c r="B327" s="71" t="s">
        <v>164</v>
      </c>
      <c r="C327" s="70" t="s">
        <v>90</v>
      </c>
      <c r="D327" s="70" t="s">
        <v>71</v>
      </c>
      <c r="E327" s="68" t="s">
        <v>397</v>
      </c>
      <c r="F327" s="68" t="s">
        <v>73</v>
      </c>
      <c r="G327" s="18">
        <f>G328</f>
        <v>525773.19999999995</v>
      </c>
      <c r="I327" s="47"/>
      <c r="J327" s="47"/>
      <c r="K327" s="47"/>
    </row>
    <row r="328" spans="1:11" ht="28.5" customHeight="1" x14ac:dyDescent="0.2">
      <c r="A328" s="72" t="s">
        <v>74</v>
      </c>
      <c r="B328" s="71" t="s">
        <v>164</v>
      </c>
      <c r="C328" s="70" t="s">
        <v>90</v>
      </c>
      <c r="D328" s="70" t="s">
        <v>71</v>
      </c>
      <c r="E328" s="68" t="s">
        <v>397</v>
      </c>
      <c r="F328" s="68" t="s">
        <v>6</v>
      </c>
      <c r="G328" s="82">
        <v>525773.19999999995</v>
      </c>
      <c r="H328" s="62"/>
      <c r="I328" s="62"/>
      <c r="J328" s="62"/>
      <c r="K328" s="47"/>
    </row>
    <row r="329" spans="1:11" s="20" customFormat="1" ht="38.25" x14ac:dyDescent="0.2">
      <c r="A329" s="26" t="s">
        <v>308</v>
      </c>
      <c r="B329" s="27" t="s">
        <v>164</v>
      </c>
      <c r="C329" s="28" t="s">
        <v>90</v>
      </c>
      <c r="D329" s="28" t="s">
        <v>71</v>
      </c>
      <c r="E329" s="31" t="s">
        <v>296</v>
      </c>
      <c r="F329" s="31" t="s">
        <v>2</v>
      </c>
      <c r="G329" s="18">
        <f>G330</f>
        <v>528000</v>
      </c>
      <c r="I329" s="48"/>
      <c r="J329" s="48"/>
      <c r="K329" s="48"/>
    </row>
    <row r="330" spans="1:11" ht="28.5" customHeight="1" x14ac:dyDescent="0.2">
      <c r="A330" s="69" t="s">
        <v>285</v>
      </c>
      <c r="B330" s="71" t="s">
        <v>164</v>
      </c>
      <c r="C330" s="70" t="s">
        <v>90</v>
      </c>
      <c r="D330" s="70" t="s">
        <v>71</v>
      </c>
      <c r="E330" s="68" t="s">
        <v>296</v>
      </c>
      <c r="F330" s="68" t="s">
        <v>175</v>
      </c>
      <c r="G330" s="18">
        <f>G331</f>
        <v>528000</v>
      </c>
      <c r="H330" s="57"/>
      <c r="I330" s="62"/>
      <c r="J330" s="62"/>
      <c r="K330" s="47"/>
    </row>
    <row r="331" spans="1:11" ht="28.5" customHeight="1" x14ac:dyDescent="0.2">
      <c r="A331" s="93" t="s">
        <v>176</v>
      </c>
      <c r="B331" s="94" t="s">
        <v>164</v>
      </c>
      <c r="C331" s="95" t="s">
        <v>90</v>
      </c>
      <c r="D331" s="95" t="s">
        <v>71</v>
      </c>
      <c r="E331" s="96" t="s">
        <v>296</v>
      </c>
      <c r="F331" s="96" t="s">
        <v>177</v>
      </c>
      <c r="G331" s="82">
        <v>528000</v>
      </c>
      <c r="H331" s="62"/>
      <c r="I331" s="62"/>
      <c r="J331" s="62"/>
      <c r="K331" s="47"/>
    </row>
    <row r="332" spans="1:11" ht="34.5" customHeight="1" x14ac:dyDescent="0.2">
      <c r="A332" s="69" t="s">
        <v>398</v>
      </c>
      <c r="B332" s="70" t="s">
        <v>164</v>
      </c>
      <c r="C332" s="70" t="s">
        <v>90</v>
      </c>
      <c r="D332" s="70" t="s">
        <v>71</v>
      </c>
      <c r="E332" s="68" t="s">
        <v>399</v>
      </c>
      <c r="F332" s="68" t="s">
        <v>2</v>
      </c>
      <c r="G332" s="18">
        <f>G333</f>
        <v>35154136.289999999</v>
      </c>
      <c r="I332" s="47"/>
      <c r="J332" s="47"/>
    </row>
    <row r="333" spans="1:11" ht="32.25" customHeight="1" x14ac:dyDescent="0.2">
      <c r="A333" s="69" t="s">
        <v>285</v>
      </c>
      <c r="B333" s="70" t="s">
        <v>164</v>
      </c>
      <c r="C333" s="70" t="s">
        <v>90</v>
      </c>
      <c r="D333" s="70" t="s">
        <v>71</v>
      </c>
      <c r="E333" s="68" t="s">
        <v>399</v>
      </c>
      <c r="F333" s="68" t="s">
        <v>175</v>
      </c>
      <c r="G333" s="18">
        <f>G334</f>
        <v>35154136.289999999</v>
      </c>
      <c r="I333" s="47"/>
      <c r="J333" s="47"/>
      <c r="K333" s="47"/>
    </row>
    <row r="334" spans="1:11" ht="28.5" customHeight="1" x14ac:dyDescent="0.2">
      <c r="A334" s="69" t="s">
        <v>176</v>
      </c>
      <c r="B334" s="70" t="s">
        <v>164</v>
      </c>
      <c r="C334" s="70" t="s">
        <v>90</v>
      </c>
      <c r="D334" s="70" t="s">
        <v>71</v>
      </c>
      <c r="E334" s="68" t="s">
        <v>399</v>
      </c>
      <c r="F334" s="68" t="s">
        <v>177</v>
      </c>
      <c r="G334" s="82">
        <v>35154136.289999999</v>
      </c>
      <c r="H334" s="47"/>
      <c r="I334" s="47"/>
      <c r="J334" s="47"/>
      <c r="K334" s="47"/>
    </row>
    <row r="335" spans="1:11" ht="38.25" customHeight="1" outlineLevel="5" x14ac:dyDescent="0.2">
      <c r="A335" s="37" t="s">
        <v>148</v>
      </c>
      <c r="B335" s="27" t="s">
        <v>164</v>
      </c>
      <c r="C335" s="28" t="s">
        <v>90</v>
      </c>
      <c r="D335" s="28" t="s">
        <v>71</v>
      </c>
      <c r="E335" s="28" t="s">
        <v>149</v>
      </c>
      <c r="F335" s="28" t="s">
        <v>2</v>
      </c>
      <c r="G335" s="78">
        <f t="shared" si="14"/>
        <v>2253012</v>
      </c>
      <c r="I335" s="47"/>
      <c r="J335" s="47"/>
      <c r="K335" s="47"/>
    </row>
    <row r="336" spans="1:11" ht="42" customHeight="1" outlineLevel="5" x14ac:dyDescent="0.2">
      <c r="A336" s="30" t="s">
        <v>250</v>
      </c>
      <c r="B336" s="27" t="s">
        <v>164</v>
      </c>
      <c r="C336" s="28" t="s">
        <v>90</v>
      </c>
      <c r="D336" s="28" t="s">
        <v>71</v>
      </c>
      <c r="E336" s="28" t="s">
        <v>136</v>
      </c>
      <c r="F336" s="28" t="s">
        <v>2</v>
      </c>
      <c r="G336" s="18">
        <f t="shared" si="14"/>
        <v>2253012</v>
      </c>
      <c r="I336" s="47"/>
      <c r="J336" s="47"/>
      <c r="K336" s="47"/>
    </row>
    <row r="337" spans="1:11" ht="72" customHeight="1" outlineLevel="5" x14ac:dyDescent="0.2">
      <c r="A337" s="26" t="s">
        <v>186</v>
      </c>
      <c r="B337" s="27" t="s">
        <v>164</v>
      </c>
      <c r="C337" s="28" t="s">
        <v>90</v>
      </c>
      <c r="D337" s="28" t="s">
        <v>71</v>
      </c>
      <c r="E337" s="28" t="s">
        <v>136</v>
      </c>
      <c r="F337" s="28" t="s">
        <v>66</v>
      </c>
      <c r="G337" s="18">
        <f t="shared" si="14"/>
        <v>2253012</v>
      </c>
      <c r="I337" s="47"/>
      <c r="J337" s="47"/>
      <c r="K337" s="47"/>
    </row>
    <row r="338" spans="1:11" ht="34.5" customHeight="1" outlineLevel="5" x14ac:dyDescent="0.2">
      <c r="A338" s="26" t="s">
        <v>187</v>
      </c>
      <c r="B338" s="27" t="s">
        <v>164</v>
      </c>
      <c r="C338" s="28" t="s">
        <v>90</v>
      </c>
      <c r="D338" s="28" t="s">
        <v>71</v>
      </c>
      <c r="E338" s="28" t="s">
        <v>136</v>
      </c>
      <c r="F338" s="28" t="s">
        <v>5</v>
      </c>
      <c r="G338" s="82">
        <v>2253012</v>
      </c>
      <c r="I338" s="47"/>
      <c r="J338" s="47"/>
      <c r="K338" s="47"/>
    </row>
    <row r="339" spans="1:11" ht="22.5" customHeight="1" outlineLevel="5" x14ac:dyDescent="0.2">
      <c r="A339" s="37" t="s">
        <v>455</v>
      </c>
      <c r="B339" s="27" t="s">
        <v>164</v>
      </c>
      <c r="C339" s="28" t="s">
        <v>91</v>
      </c>
      <c r="D339" s="28" t="s">
        <v>59</v>
      </c>
      <c r="E339" s="28" t="s">
        <v>60</v>
      </c>
      <c r="F339" s="28" t="s">
        <v>2</v>
      </c>
      <c r="G339" s="18">
        <f>G340</f>
        <v>205000</v>
      </c>
      <c r="I339" s="47"/>
      <c r="J339" s="47"/>
      <c r="K339" s="47"/>
    </row>
    <row r="340" spans="1:11" ht="29.25" customHeight="1" outlineLevel="5" x14ac:dyDescent="0.2">
      <c r="A340" s="37" t="s">
        <v>456</v>
      </c>
      <c r="B340" s="27" t="s">
        <v>164</v>
      </c>
      <c r="C340" s="28" t="s">
        <v>91</v>
      </c>
      <c r="D340" s="28" t="s">
        <v>91</v>
      </c>
      <c r="E340" s="28" t="s">
        <v>60</v>
      </c>
      <c r="F340" s="28" t="s">
        <v>2</v>
      </c>
      <c r="G340" s="18">
        <f>G341</f>
        <v>205000</v>
      </c>
      <c r="I340" s="47"/>
      <c r="J340" s="47"/>
      <c r="K340" s="47"/>
    </row>
    <row r="341" spans="1:11" ht="45" customHeight="1" outlineLevel="5" x14ac:dyDescent="0.2">
      <c r="A341" s="26" t="s">
        <v>457</v>
      </c>
      <c r="B341" s="27" t="s">
        <v>164</v>
      </c>
      <c r="C341" s="28" t="s">
        <v>91</v>
      </c>
      <c r="D341" s="28" t="s">
        <v>91</v>
      </c>
      <c r="E341" s="28" t="s">
        <v>458</v>
      </c>
      <c r="F341" s="28" t="s">
        <v>2</v>
      </c>
      <c r="G341" s="18">
        <f>G342+G345</f>
        <v>205000</v>
      </c>
      <c r="I341" s="47"/>
      <c r="J341" s="47"/>
      <c r="K341" s="47"/>
    </row>
    <row r="342" spans="1:11" ht="34.5" customHeight="1" outlineLevel="5" x14ac:dyDescent="0.2">
      <c r="A342" s="35" t="s">
        <v>459</v>
      </c>
      <c r="B342" s="27" t="s">
        <v>164</v>
      </c>
      <c r="C342" s="28" t="s">
        <v>91</v>
      </c>
      <c r="D342" s="28" t="s">
        <v>91</v>
      </c>
      <c r="E342" s="28" t="s">
        <v>460</v>
      </c>
      <c r="F342" s="28" t="s">
        <v>2</v>
      </c>
      <c r="G342" s="18">
        <f>G343</f>
        <v>5000</v>
      </c>
      <c r="I342" s="47"/>
      <c r="J342" s="47"/>
      <c r="K342" s="47"/>
    </row>
    <row r="343" spans="1:11" ht="33.75" customHeight="1" x14ac:dyDescent="0.2">
      <c r="A343" s="37" t="s">
        <v>150</v>
      </c>
      <c r="B343" s="27" t="s">
        <v>164</v>
      </c>
      <c r="C343" s="31" t="s">
        <v>91</v>
      </c>
      <c r="D343" s="31" t="s">
        <v>91</v>
      </c>
      <c r="E343" s="31" t="s">
        <v>460</v>
      </c>
      <c r="F343" s="31" t="s">
        <v>73</v>
      </c>
      <c r="G343" s="18">
        <f>G344</f>
        <v>5000</v>
      </c>
      <c r="H343" s="57"/>
      <c r="I343" s="62"/>
      <c r="J343" s="62"/>
      <c r="K343" s="47"/>
    </row>
    <row r="344" spans="1:11" ht="35.25" customHeight="1" x14ac:dyDescent="0.2">
      <c r="A344" s="37" t="s">
        <v>74</v>
      </c>
      <c r="B344" s="27" t="s">
        <v>164</v>
      </c>
      <c r="C344" s="31" t="s">
        <v>91</v>
      </c>
      <c r="D344" s="31" t="s">
        <v>91</v>
      </c>
      <c r="E344" s="31" t="s">
        <v>460</v>
      </c>
      <c r="F344" s="31" t="s">
        <v>6</v>
      </c>
      <c r="G344" s="82">
        <v>5000</v>
      </c>
      <c r="H344" s="57"/>
      <c r="I344" s="62"/>
      <c r="J344" s="62"/>
      <c r="K344" s="47"/>
    </row>
    <row r="345" spans="1:11" ht="39.75" customHeight="1" outlineLevel="5" x14ac:dyDescent="0.2">
      <c r="A345" s="35" t="s">
        <v>461</v>
      </c>
      <c r="B345" s="27" t="s">
        <v>164</v>
      </c>
      <c r="C345" s="28" t="s">
        <v>91</v>
      </c>
      <c r="D345" s="28" t="s">
        <v>91</v>
      </c>
      <c r="E345" s="28" t="s">
        <v>462</v>
      </c>
      <c r="F345" s="28" t="s">
        <v>2</v>
      </c>
      <c r="G345" s="18">
        <f>G346</f>
        <v>200000</v>
      </c>
      <c r="I345" s="47"/>
      <c r="J345" s="47"/>
      <c r="K345" s="47"/>
    </row>
    <row r="346" spans="1:11" ht="33.75" customHeight="1" x14ac:dyDescent="0.2">
      <c r="A346" s="37" t="s">
        <v>150</v>
      </c>
      <c r="B346" s="27" t="s">
        <v>164</v>
      </c>
      <c r="C346" s="31" t="s">
        <v>91</v>
      </c>
      <c r="D346" s="31" t="s">
        <v>91</v>
      </c>
      <c r="E346" s="31" t="s">
        <v>462</v>
      </c>
      <c r="F346" s="31" t="s">
        <v>73</v>
      </c>
      <c r="G346" s="18">
        <f>G347</f>
        <v>200000</v>
      </c>
      <c r="H346" s="57"/>
      <c r="I346" s="62"/>
      <c r="J346" s="62"/>
      <c r="K346" s="47"/>
    </row>
    <row r="347" spans="1:11" ht="35.25" customHeight="1" x14ac:dyDescent="0.2">
      <c r="A347" s="37" t="s">
        <v>74</v>
      </c>
      <c r="B347" s="27" t="s">
        <v>164</v>
      </c>
      <c r="C347" s="31" t="s">
        <v>91</v>
      </c>
      <c r="D347" s="31" t="s">
        <v>91</v>
      </c>
      <c r="E347" s="31" t="s">
        <v>462</v>
      </c>
      <c r="F347" s="31" t="s">
        <v>6</v>
      </c>
      <c r="G347" s="82">
        <v>200000</v>
      </c>
      <c r="H347" s="57"/>
      <c r="I347" s="62"/>
      <c r="J347" s="62"/>
      <c r="K347" s="47"/>
    </row>
    <row r="348" spans="1:11" ht="20.25" customHeight="1" outlineLevel="5" x14ac:dyDescent="0.2">
      <c r="A348" s="30" t="s">
        <v>32</v>
      </c>
      <c r="B348" s="27" t="s">
        <v>164</v>
      </c>
      <c r="C348" s="31" t="s">
        <v>131</v>
      </c>
      <c r="D348" s="31" t="s">
        <v>59</v>
      </c>
      <c r="E348" s="31" t="s">
        <v>60</v>
      </c>
      <c r="F348" s="31" t="s">
        <v>2</v>
      </c>
      <c r="G348" s="18">
        <f>G349+G361+G355</f>
        <v>42088415.760000005</v>
      </c>
      <c r="I348" s="47"/>
      <c r="J348" s="47"/>
      <c r="K348" s="47"/>
    </row>
    <row r="349" spans="1:11" ht="19.5" customHeight="1" outlineLevel="5" x14ac:dyDescent="0.2">
      <c r="A349" s="26" t="s">
        <v>33</v>
      </c>
      <c r="B349" s="27" t="s">
        <v>164</v>
      </c>
      <c r="C349" s="31" t="s">
        <v>131</v>
      </c>
      <c r="D349" s="31" t="s">
        <v>58</v>
      </c>
      <c r="E349" s="31" t="s">
        <v>60</v>
      </c>
      <c r="F349" s="31" t="s">
        <v>2</v>
      </c>
      <c r="G349" s="18">
        <f>G350</f>
        <v>2085710</v>
      </c>
      <c r="I349" s="47"/>
      <c r="J349" s="47"/>
      <c r="K349" s="47"/>
    </row>
    <row r="350" spans="1:11" ht="30.75" customHeight="1" x14ac:dyDescent="0.2">
      <c r="A350" s="29" t="s">
        <v>4</v>
      </c>
      <c r="B350" s="27" t="s">
        <v>164</v>
      </c>
      <c r="C350" s="31" t="s">
        <v>131</v>
      </c>
      <c r="D350" s="31" t="s">
        <v>58</v>
      </c>
      <c r="E350" s="31" t="s">
        <v>62</v>
      </c>
      <c r="F350" s="31" t="s">
        <v>2</v>
      </c>
      <c r="G350" s="18">
        <f>G352</f>
        <v>2085710</v>
      </c>
      <c r="I350" s="47"/>
      <c r="J350" s="47"/>
      <c r="K350" s="47"/>
    </row>
    <row r="351" spans="1:11" ht="30" customHeight="1" x14ac:dyDescent="0.2">
      <c r="A351" s="29" t="s">
        <v>63</v>
      </c>
      <c r="B351" s="27" t="s">
        <v>164</v>
      </c>
      <c r="C351" s="31" t="s">
        <v>131</v>
      </c>
      <c r="D351" s="31" t="s">
        <v>58</v>
      </c>
      <c r="E351" s="31" t="s">
        <v>64</v>
      </c>
      <c r="F351" s="31" t="s">
        <v>2</v>
      </c>
      <c r="G351" s="18">
        <f>G352</f>
        <v>2085710</v>
      </c>
      <c r="I351" s="47"/>
      <c r="J351" s="47"/>
      <c r="K351" s="47"/>
    </row>
    <row r="352" spans="1:11" ht="22.5" customHeight="1" x14ac:dyDescent="0.2">
      <c r="A352" s="26" t="s">
        <v>34</v>
      </c>
      <c r="B352" s="27" t="s">
        <v>164</v>
      </c>
      <c r="C352" s="31" t="s">
        <v>131</v>
      </c>
      <c r="D352" s="31" t="s">
        <v>58</v>
      </c>
      <c r="E352" s="31" t="s">
        <v>132</v>
      </c>
      <c r="F352" s="31" t="s">
        <v>2</v>
      </c>
      <c r="G352" s="18">
        <f>G354</f>
        <v>2085710</v>
      </c>
      <c r="I352" s="47"/>
      <c r="J352" s="47"/>
      <c r="K352" s="47"/>
    </row>
    <row r="353" spans="1:11" ht="18" customHeight="1" x14ac:dyDescent="0.2">
      <c r="A353" s="26" t="s">
        <v>121</v>
      </c>
      <c r="B353" s="27" t="s">
        <v>164</v>
      </c>
      <c r="C353" s="31" t="s">
        <v>131</v>
      </c>
      <c r="D353" s="31" t="s">
        <v>58</v>
      </c>
      <c r="E353" s="31" t="s">
        <v>132</v>
      </c>
      <c r="F353" s="31" t="s">
        <v>122</v>
      </c>
      <c r="G353" s="18">
        <f>G354</f>
        <v>2085710</v>
      </c>
      <c r="I353" s="47"/>
      <c r="J353" s="47"/>
      <c r="K353" s="47"/>
    </row>
    <row r="354" spans="1:11" ht="20.25" customHeight="1" x14ac:dyDescent="0.2">
      <c r="A354" s="26" t="s">
        <v>35</v>
      </c>
      <c r="B354" s="27" t="s">
        <v>164</v>
      </c>
      <c r="C354" s="31" t="s">
        <v>131</v>
      </c>
      <c r="D354" s="31" t="s">
        <v>58</v>
      </c>
      <c r="E354" s="31" t="s">
        <v>132</v>
      </c>
      <c r="F354" s="31" t="s">
        <v>36</v>
      </c>
      <c r="G354" s="82">
        <v>2085710</v>
      </c>
      <c r="I354" s="47"/>
      <c r="J354" s="47"/>
      <c r="K354" s="47"/>
    </row>
    <row r="355" spans="1:11" ht="20.25" customHeight="1" x14ac:dyDescent="0.2">
      <c r="A355" s="37" t="s">
        <v>180</v>
      </c>
      <c r="B355" s="27" t="s">
        <v>164</v>
      </c>
      <c r="C355" s="31" t="s">
        <v>131</v>
      </c>
      <c r="D355" s="31" t="s">
        <v>68</v>
      </c>
      <c r="E355" s="31" t="s">
        <v>60</v>
      </c>
      <c r="F355" s="31" t="s">
        <v>2</v>
      </c>
      <c r="G355" s="18">
        <f>G356</f>
        <v>100000</v>
      </c>
      <c r="I355" s="47"/>
      <c r="J355" s="47"/>
      <c r="K355" s="47"/>
    </row>
    <row r="356" spans="1:11" ht="30.75" customHeight="1" x14ac:dyDescent="0.2">
      <c r="A356" s="29" t="s">
        <v>4</v>
      </c>
      <c r="B356" s="27" t="s">
        <v>164</v>
      </c>
      <c r="C356" s="31" t="s">
        <v>131</v>
      </c>
      <c r="D356" s="31" t="s">
        <v>68</v>
      </c>
      <c r="E356" s="31" t="s">
        <v>62</v>
      </c>
      <c r="F356" s="31" t="s">
        <v>2</v>
      </c>
      <c r="G356" s="18">
        <f>G358</f>
        <v>100000</v>
      </c>
      <c r="I356" s="47"/>
      <c r="J356" s="47"/>
      <c r="K356" s="47"/>
    </row>
    <row r="357" spans="1:11" ht="30" customHeight="1" x14ac:dyDescent="0.2">
      <c r="A357" s="29" t="s">
        <v>63</v>
      </c>
      <c r="B357" s="27" t="s">
        <v>164</v>
      </c>
      <c r="C357" s="31" t="s">
        <v>131</v>
      </c>
      <c r="D357" s="31" t="s">
        <v>68</v>
      </c>
      <c r="E357" s="31" t="s">
        <v>64</v>
      </c>
      <c r="F357" s="31" t="s">
        <v>2</v>
      </c>
      <c r="G357" s="18">
        <f>G358</f>
        <v>100000</v>
      </c>
      <c r="I357" s="47"/>
      <c r="J357" s="47"/>
      <c r="K357" s="47"/>
    </row>
    <row r="358" spans="1:11" ht="30.75" customHeight="1" x14ac:dyDescent="0.2">
      <c r="A358" s="26" t="s">
        <v>251</v>
      </c>
      <c r="B358" s="27" t="s">
        <v>164</v>
      </c>
      <c r="C358" s="31" t="s">
        <v>131</v>
      </c>
      <c r="D358" s="31" t="s">
        <v>68</v>
      </c>
      <c r="E358" s="31" t="s">
        <v>79</v>
      </c>
      <c r="F358" s="31" t="s">
        <v>2</v>
      </c>
      <c r="G358" s="18">
        <f>G359</f>
        <v>100000</v>
      </c>
      <c r="I358" s="47"/>
      <c r="J358" s="47"/>
      <c r="K358" s="47"/>
    </row>
    <row r="359" spans="1:11" ht="20.25" customHeight="1" x14ac:dyDescent="0.2">
      <c r="A359" s="37" t="s">
        <v>121</v>
      </c>
      <c r="B359" s="27" t="s">
        <v>164</v>
      </c>
      <c r="C359" s="31" t="s">
        <v>131</v>
      </c>
      <c r="D359" s="31" t="s">
        <v>68</v>
      </c>
      <c r="E359" s="31" t="s">
        <v>79</v>
      </c>
      <c r="F359" s="31" t="s">
        <v>122</v>
      </c>
      <c r="G359" s="18">
        <f>G360</f>
        <v>100000</v>
      </c>
      <c r="I359" s="47"/>
      <c r="J359" s="47"/>
      <c r="K359" s="47"/>
    </row>
    <row r="360" spans="1:11" ht="30.75" customHeight="1" x14ac:dyDescent="0.2">
      <c r="A360" s="37" t="s">
        <v>44</v>
      </c>
      <c r="B360" s="27" t="s">
        <v>164</v>
      </c>
      <c r="C360" s="31" t="s">
        <v>131</v>
      </c>
      <c r="D360" s="31" t="s">
        <v>68</v>
      </c>
      <c r="E360" s="31" t="s">
        <v>79</v>
      </c>
      <c r="F360" s="31" t="s">
        <v>45</v>
      </c>
      <c r="G360" s="82">
        <v>100000</v>
      </c>
      <c r="I360" s="47"/>
      <c r="J360" s="47"/>
      <c r="K360" s="47"/>
    </row>
    <row r="361" spans="1:11" ht="17.25" customHeight="1" x14ac:dyDescent="0.2">
      <c r="A361" s="37" t="s">
        <v>37</v>
      </c>
      <c r="B361" s="27" t="s">
        <v>164</v>
      </c>
      <c r="C361" s="31" t="s">
        <v>131</v>
      </c>
      <c r="D361" s="31" t="s">
        <v>71</v>
      </c>
      <c r="E361" s="31" t="s">
        <v>60</v>
      </c>
      <c r="F361" s="31" t="s">
        <v>2</v>
      </c>
      <c r="G361" s="18">
        <f>G362+G372</f>
        <v>39902705.760000005</v>
      </c>
      <c r="I361" s="47"/>
      <c r="J361" s="47"/>
      <c r="K361" s="47"/>
    </row>
    <row r="362" spans="1:11" ht="32.25" customHeight="1" x14ac:dyDescent="0.2">
      <c r="A362" s="37" t="s">
        <v>253</v>
      </c>
      <c r="B362" s="27" t="s">
        <v>164</v>
      </c>
      <c r="C362" s="31" t="s">
        <v>131</v>
      </c>
      <c r="D362" s="31" t="s">
        <v>71</v>
      </c>
      <c r="E362" s="31" t="s">
        <v>138</v>
      </c>
      <c r="F362" s="31" t="s">
        <v>2</v>
      </c>
      <c r="G362" s="18">
        <f>G363</f>
        <v>20342772.850000001</v>
      </c>
      <c r="I362" s="47"/>
      <c r="J362" s="47"/>
      <c r="K362" s="47"/>
    </row>
    <row r="363" spans="1:11" ht="57.75" customHeight="1" x14ac:dyDescent="0.2">
      <c r="A363" s="37" t="s">
        <v>235</v>
      </c>
      <c r="B363" s="27" t="s">
        <v>164</v>
      </c>
      <c r="C363" s="31" t="s">
        <v>131</v>
      </c>
      <c r="D363" s="31" t="s">
        <v>71</v>
      </c>
      <c r="E363" s="31" t="s">
        <v>254</v>
      </c>
      <c r="F363" s="31" t="s">
        <v>2</v>
      </c>
      <c r="G363" s="18">
        <f>G364+G369</f>
        <v>20342772.850000001</v>
      </c>
      <c r="I363" s="47"/>
      <c r="J363" s="47"/>
      <c r="K363" s="47"/>
    </row>
    <row r="364" spans="1:11" ht="57.75" customHeight="1" x14ac:dyDescent="0.2">
      <c r="A364" s="37" t="s">
        <v>234</v>
      </c>
      <c r="B364" s="27" t="s">
        <v>164</v>
      </c>
      <c r="C364" s="31" t="s">
        <v>131</v>
      </c>
      <c r="D364" s="31" t="s">
        <v>71</v>
      </c>
      <c r="E364" s="31" t="s">
        <v>255</v>
      </c>
      <c r="F364" s="31" t="s">
        <v>2</v>
      </c>
      <c r="G364" s="18">
        <f>G365+G367</f>
        <v>7371116.0199999996</v>
      </c>
      <c r="H364" s="57"/>
      <c r="I364" s="62"/>
      <c r="J364" s="62"/>
      <c r="K364" s="47"/>
    </row>
    <row r="365" spans="1:11" ht="33.75" customHeight="1" x14ac:dyDescent="0.2">
      <c r="A365" s="37" t="s">
        <v>150</v>
      </c>
      <c r="B365" s="27" t="s">
        <v>164</v>
      </c>
      <c r="C365" s="31" t="s">
        <v>131</v>
      </c>
      <c r="D365" s="31" t="s">
        <v>71</v>
      </c>
      <c r="E365" s="31" t="s">
        <v>255</v>
      </c>
      <c r="F365" s="31" t="s">
        <v>73</v>
      </c>
      <c r="G365" s="18">
        <f>G366</f>
        <v>1020416.02</v>
      </c>
      <c r="H365" s="57"/>
      <c r="I365" s="62"/>
      <c r="J365" s="62"/>
      <c r="K365" s="47"/>
    </row>
    <row r="366" spans="1:11" ht="35.25" customHeight="1" x14ac:dyDescent="0.2">
      <c r="A366" s="37" t="s">
        <v>74</v>
      </c>
      <c r="B366" s="27" t="s">
        <v>164</v>
      </c>
      <c r="C366" s="31" t="s">
        <v>131</v>
      </c>
      <c r="D366" s="31" t="s">
        <v>71</v>
      </c>
      <c r="E366" s="31" t="s">
        <v>255</v>
      </c>
      <c r="F366" s="31" t="s">
        <v>6</v>
      </c>
      <c r="G366" s="82">
        <v>1020416.02</v>
      </c>
      <c r="H366" s="57"/>
      <c r="I366" s="62"/>
      <c r="J366" s="62"/>
      <c r="K366" s="47"/>
    </row>
    <row r="367" spans="1:11" ht="34.5" customHeight="1" x14ac:dyDescent="0.2">
      <c r="A367" s="37" t="s">
        <v>285</v>
      </c>
      <c r="B367" s="27" t="s">
        <v>164</v>
      </c>
      <c r="C367" s="31" t="s">
        <v>131</v>
      </c>
      <c r="D367" s="31" t="s">
        <v>71</v>
      </c>
      <c r="E367" s="31" t="s">
        <v>255</v>
      </c>
      <c r="F367" s="31" t="s">
        <v>175</v>
      </c>
      <c r="G367" s="18">
        <f>G368</f>
        <v>6350700</v>
      </c>
      <c r="H367" s="57"/>
      <c r="I367" s="62"/>
      <c r="J367" s="62"/>
      <c r="K367" s="47"/>
    </row>
    <row r="368" spans="1:11" ht="15" customHeight="1" x14ac:dyDescent="0.2">
      <c r="A368" s="37" t="s">
        <v>176</v>
      </c>
      <c r="B368" s="27" t="s">
        <v>164</v>
      </c>
      <c r="C368" s="31" t="s">
        <v>131</v>
      </c>
      <c r="D368" s="31" t="s">
        <v>71</v>
      </c>
      <c r="E368" s="31" t="s">
        <v>255</v>
      </c>
      <c r="F368" s="31" t="s">
        <v>177</v>
      </c>
      <c r="G368" s="82">
        <v>6350700</v>
      </c>
      <c r="H368" s="57"/>
      <c r="I368" s="62"/>
      <c r="J368" s="62"/>
      <c r="K368" s="47"/>
    </row>
    <row r="369" spans="1:11" ht="55.5" customHeight="1" x14ac:dyDescent="0.2">
      <c r="A369" s="37" t="s">
        <v>387</v>
      </c>
      <c r="B369" s="27" t="s">
        <v>164</v>
      </c>
      <c r="C369" s="31" t="s">
        <v>131</v>
      </c>
      <c r="D369" s="31" t="s">
        <v>71</v>
      </c>
      <c r="E369" s="31" t="s">
        <v>388</v>
      </c>
      <c r="F369" s="31" t="s">
        <v>2</v>
      </c>
      <c r="G369" s="18">
        <f>G370</f>
        <v>12971656.83</v>
      </c>
      <c r="H369" s="57"/>
      <c r="I369" s="62"/>
      <c r="J369" s="62"/>
      <c r="K369" s="47"/>
    </row>
    <row r="370" spans="1:11" ht="34.5" customHeight="1" x14ac:dyDescent="0.2">
      <c r="A370" s="37" t="s">
        <v>285</v>
      </c>
      <c r="B370" s="27" t="s">
        <v>164</v>
      </c>
      <c r="C370" s="31" t="s">
        <v>131</v>
      </c>
      <c r="D370" s="31" t="s">
        <v>71</v>
      </c>
      <c r="E370" s="31" t="s">
        <v>388</v>
      </c>
      <c r="F370" s="31" t="s">
        <v>175</v>
      </c>
      <c r="G370" s="18">
        <f>G371</f>
        <v>12971656.83</v>
      </c>
      <c r="H370" s="57"/>
      <c r="I370" s="62"/>
      <c r="J370" s="62"/>
      <c r="K370" s="47"/>
    </row>
    <row r="371" spans="1:11" ht="15" customHeight="1" x14ac:dyDescent="0.2">
      <c r="A371" s="37" t="s">
        <v>176</v>
      </c>
      <c r="B371" s="27" t="s">
        <v>164</v>
      </c>
      <c r="C371" s="31" t="s">
        <v>131</v>
      </c>
      <c r="D371" s="31" t="s">
        <v>71</v>
      </c>
      <c r="E371" s="31" t="s">
        <v>388</v>
      </c>
      <c r="F371" s="31" t="s">
        <v>177</v>
      </c>
      <c r="G371" s="82">
        <v>12971656.83</v>
      </c>
      <c r="H371" s="57"/>
      <c r="I371" s="62"/>
      <c r="J371" s="62"/>
      <c r="K371" s="47"/>
    </row>
    <row r="372" spans="1:11" ht="33.75" customHeight="1" x14ac:dyDescent="0.2">
      <c r="A372" s="37" t="s">
        <v>4</v>
      </c>
      <c r="B372" s="27" t="s">
        <v>164</v>
      </c>
      <c r="C372" s="31" t="s">
        <v>131</v>
      </c>
      <c r="D372" s="31" t="s">
        <v>71</v>
      </c>
      <c r="E372" s="31" t="s">
        <v>62</v>
      </c>
      <c r="F372" s="31" t="s">
        <v>2</v>
      </c>
      <c r="G372" s="18">
        <f>G373</f>
        <v>19559932.91</v>
      </c>
      <c r="I372" s="47"/>
      <c r="J372" s="47"/>
      <c r="K372" s="47"/>
    </row>
    <row r="373" spans="1:11" ht="35.25" customHeight="1" x14ac:dyDescent="0.2">
      <c r="A373" s="37" t="s">
        <v>63</v>
      </c>
      <c r="B373" s="27" t="s">
        <v>164</v>
      </c>
      <c r="C373" s="31" t="s">
        <v>131</v>
      </c>
      <c r="D373" s="31" t="s">
        <v>71</v>
      </c>
      <c r="E373" s="31" t="s">
        <v>64</v>
      </c>
      <c r="F373" s="31" t="s">
        <v>2</v>
      </c>
      <c r="G373" s="18">
        <f>G374</f>
        <v>19559932.91</v>
      </c>
      <c r="I373" s="47"/>
      <c r="J373" s="47"/>
      <c r="K373" s="47"/>
    </row>
    <row r="374" spans="1:11" ht="60.75" customHeight="1" x14ac:dyDescent="0.2">
      <c r="A374" s="37" t="s">
        <v>243</v>
      </c>
      <c r="B374" s="27" t="s">
        <v>164</v>
      </c>
      <c r="C374" s="31" t="s">
        <v>131</v>
      </c>
      <c r="D374" s="31" t="s">
        <v>71</v>
      </c>
      <c r="E374" s="31" t="s">
        <v>244</v>
      </c>
      <c r="F374" s="31" t="s">
        <v>2</v>
      </c>
      <c r="G374" s="18">
        <f>G377+G375</f>
        <v>19559932.91</v>
      </c>
      <c r="I374" s="47"/>
      <c r="J374" s="47"/>
      <c r="K374" s="47"/>
    </row>
    <row r="375" spans="1:11" ht="35.25" customHeight="1" x14ac:dyDescent="0.2">
      <c r="A375" s="37" t="s">
        <v>283</v>
      </c>
      <c r="B375" s="27" t="s">
        <v>164</v>
      </c>
      <c r="C375" s="31" t="s">
        <v>131</v>
      </c>
      <c r="D375" s="31" t="s">
        <v>71</v>
      </c>
      <c r="E375" s="31" t="s">
        <v>244</v>
      </c>
      <c r="F375" s="31" t="s">
        <v>73</v>
      </c>
      <c r="G375" s="18">
        <f>G376</f>
        <v>250000</v>
      </c>
      <c r="I375" s="47"/>
      <c r="J375" s="47"/>
      <c r="K375" s="47"/>
    </row>
    <row r="376" spans="1:11" ht="39" customHeight="1" x14ac:dyDescent="0.2">
      <c r="A376" s="37" t="s">
        <v>74</v>
      </c>
      <c r="B376" s="27" t="s">
        <v>164</v>
      </c>
      <c r="C376" s="31" t="s">
        <v>131</v>
      </c>
      <c r="D376" s="31" t="s">
        <v>71</v>
      </c>
      <c r="E376" s="31" t="s">
        <v>244</v>
      </c>
      <c r="F376" s="31" t="s">
        <v>6</v>
      </c>
      <c r="G376" s="82">
        <v>250000</v>
      </c>
      <c r="I376" s="47"/>
      <c r="J376" s="47"/>
      <c r="K376" s="47"/>
    </row>
    <row r="377" spans="1:11" ht="31.5" customHeight="1" x14ac:dyDescent="0.2">
      <c r="A377" s="37" t="s">
        <v>121</v>
      </c>
      <c r="B377" s="27" t="s">
        <v>164</v>
      </c>
      <c r="C377" s="31" t="s">
        <v>131</v>
      </c>
      <c r="D377" s="31" t="s">
        <v>71</v>
      </c>
      <c r="E377" s="31" t="s">
        <v>244</v>
      </c>
      <c r="F377" s="31" t="s">
        <v>122</v>
      </c>
      <c r="G377" s="18">
        <f>G378</f>
        <v>19309932.91</v>
      </c>
      <c r="I377" s="47"/>
      <c r="J377" s="47"/>
      <c r="K377" s="47"/>
    </row>
    <row r="378" spans="1:11" ht="33.75" customHeight="1" x14ac:dyDescent="0.2">
      <c r="A378" s="37" t="s">
        <v>44</v>
      </c>
      <c r="B378" s="27" t="s">
        <v>164</v>
      </c>
      <c r="C378" s="31" t="s">
        <v>131</v>
      </c>
      <c r="D378" s="31" t="s">
        <v>71</v>
      </c>
      <c r="E378" s="31" t="s">
        <v>244</v>
      </c>
      <c r="F378" s="31" t="s">
        <v>45</v>
      </c>
      <c r="G378" s="82">
        <v>19309932.91</v>
      </c>
      <c r="H378" s="47"/>
      <c r="I378" s="47"/>
      <c r="J378" s="47"/>
      <c r="K378" s="47"/>
    </row>
    <row r="379" spans="1:11" ht="19.5" customHeight="1" x14ac:dyDescent="0.2">
      <c r="A379" s="30" t="s">
        <v>38</v>
      </c>
      <c r="B379" s="27" t="s">
        <v>164</v>
      </c>
      <c r="C379" s="31" t="s">
        <v>78</v>
      </c>
      <c r="D379" s="31" t="s">
        <v>59</v>
      </c>
      <c r="E379" s="31" t="s">
        <v>60</v>
      </c>
      <c r="F379" s="31" t="s">
        <v>2</v>
      </c>
      <c r="G379" s="18">
        <f>G380</f>
        <v>8415249.9399999995</v>
      </c>
      <c r="I379" s="47"/>
      <c r="J379" s="47"/>
      <c r="K379" s="47"/>
    </row>
    <row r="380" spans="1:11" ht="17.25" customHeight="1" x14ac:dyDescent="0.2">
      <c r="A380" s="35" t="s">
        <v>173</v>
      </c>
      <c r="B380" s="27" t="s">
        <v>164</v>
      </c>
      <c r="C380" s="31" t="s">
        <v>78</v>
      </c>
      <c r="D380" s="31" t="s">
        <v>61</v>
      </c>
      <c r="E380" s="31" t="s">
        <v>60</v>
      </c>
      <c r="F380" s="31" t="s">
        <v>2</v>
      </c>
      <c r="G380" s="18">
        <f t="shared" ref="G380" si="15">G381</f>
        <v>8415249.9399999995</v>
      </c>
      <c r="I380" s="47"/>
      <c r="J380" s="47"/>
      <c r="K380" s="47"/>
    </row>
    <row r="381" spans="1:11" ht="30" customHeight="1" x14ac:dyDescent="0.2">
      <c r="A381" s="37" t="s">
        <v>231</v>
      </c>
      <c r="B381" s="27" t="s">
        <v>164</v>
      </c>
      <c r="C381" s="31" t="s">
        <v>78</v>
      </c>
      <c r="D381" s="31" t="s">
        <v>61</v>
      </c>
      <c r="E381" s="31" t="s">
        <v>134</v>
      </c>
      <c r="F381" s="31" t="s">
        <v>2</v>
      </c>
      <c r="G381" s="18">
        <f>G382+G387+G390+G393+G396+G399</f>
        <v>8415249.9399999995</v>
      </c>
      <c r="I381" s="47"/>
      <c r="J381" s="47"/>
      <c r="K381" s="47"/>
    </row>
    <row r="382" spans="1:11" s="20" customFormat="1" ht="25.5" x14ac:dyDescent="0.2">
      <c r="A382" s="30" t="s">
        <v>297</v>
      </c>
      <c r="B382" s="27" t="s">
        <v>164</v>
      </c>
      <c r="C382" s="31" t="s">
        <v>78</v>
      </c>
      <c r="D382" s="31" t="s">
        <v>61</v>
      </c>
      <c r="E382" s="31" t="s">
        <v>298</v>
      </c>
      <c r="F382" s="31" t="s">
        <v>2</v>
      </c>
      <c r="G382" s="18">
        <f>G385+G383</f>
        <v>440000</v>
      </c>
      <c r="I382" s="48"/>
      <c r="J382" s="48"/>
      <c r="K382" s="48"/>
    </row>
    <row r="383" spans="1:11" s="20" customFormat="1" ht="63.75" customHeight="1" x14ac:dyDescent="0.2">
      <c r="A383" s="26" t="s">
        <v>186</v>
      </c>
      <c r="B383" s="27" t="s">
        <v>164</v>
      </c>
      <c r="C383" s="31" t="s">
        <v>78</v>
      </c>
      <c r="D383" s="31" t="s">
        <v>61</v>
      </c>
      <c r="E383" s="31" t="s">
        <v>298</v>
      </c>
      <c r="F383" s="31" t="s">
        <v>66</v>
      </c>
      <c r="G383" s="18">
        <f>G384</f>
        <v>275000</v>
      </c>
      <c r="I383" s="48"/>
      <c r="J383" s="48"/>
      <c r="K383" s="48"/>
    </row>
    <row r="384" spans="1:11" s="20" customFormat="1" ht="29.25" customHeight="1" x14ac:dyDescent="0.2">
      <c r="A384" s="26" t="s">
        <v>187</v>
      </c>
      <c r="B384" s="27" t="s">
        <v>164</v>
      </c>
      <c r="C384" s="31" t="s">
        <v>78</v>
      </c>
      <c r="D384" s="31" t="s">
        <v>61</v>
      </c>
      <c r="E384" s="31" t="s">
        <v>298</v>
      </c>
      <c r="F384" s="31" t="s">
        <v>5</v>
      </c>
      <c r="G384" s="82">
        <v>275000</v>
      </c>
      <c r="I384" s="48"/>
      <c r="J384" s="48"/>
      <c r="K384" s="48"/>
    </row>
    <row r="385" spans="1:11" s="20" customFormat="1" ht="28.5" customHeight="1" x14ac:dyDescent="0.2">
      <c r="A385" s="26" t="s">
        <v>150</v>
      </c>
      <c r="B385" s="27" t="s">
        <v>164</v>
      </c>
      <c r="C385" s="31" t="s">
        <v>78</v>
      </c>
      <c r="D385" s="31" t="s">
        <v>61</v>
      </c>
      <c r="E385" s="31" t="s">
        <v>298</v>
      </c>
      <c r="F385" s="31" t="s">
        <v>73</v>
      </c>
      <c r="G385" s="18">
        <f>G386</f>
        <v>165000</v>
      </c>
      <c r="I385" s="48"/>
      <c r="J385" s="48"/>
      <c r="K385" s="48"/>
    </row>
    <row r="386" spans="1:11" s="20" customFormat="1" ht="29.25" customHeight="1" x14ac:dyDescent="0.2">
      <c r="A386" s="26" t="s">
        <v>74</v>
      </c>
      <c r="B386" s="27" t="s">
        <v>164</v>
      </c>
      <c r="C386" s="31" t="s">
        <v>78</v>
      </c>
      <c r="D386" s="31" t="s">
        <v>61</v>
      </c>
      <c r="E386" s="31" t="s">
        <v>298</v>
      </c>
      <c r="F386" s="31" t="s">
        <v>6</v>
      </c>
      <c r="G386" s="82">
        <v>165000</v>
      </c>
      <c r="I386" s="48"/>
      <c r="J386" s="48"/>
      <c r="K386" s="48"/>
    </row>
    <row r="387" spans="1:11" s="20" customFormat="1" ht="25.5" x14ac:dyDescent="0.2">
      <c r="A387" s="37" t="s">
        <v>299</v>
      </c>
      <c r="B387" s="27" t="s">
        <v>164</v>
      </c>
      <c r="C387" s="31" t="s">
        <v>78</v>
      </c>
      <c r="D387" s="31" t="s">
        <v>61</v>
      </c>
      <c r="E387" s="31" t="s">
        <v>300</v>
      </c>
      <c r="F387" s="31" t="s">
        <v>2</v>
      </c>
      <c r="G387" s="18">
        <f>G388</f>
        <v>5162000</v>
      </c>
      <c r="I387" s="48"/>
      <c r="J387" s="48"/>
      <c r="K387" s="48"/>
    </row>
    <row r="388" spans="1:11" s="20" customFormat="1" ht="30.75" customHeight="1" x14ac:dyDescent="0.2">
      <c r="A388" s="26" t="s">
        <v>150</v>
      </c>
      <c r="B388" s="27" t="s">
        <v>164</v>
      </c>
      <c r="C388" s="31" t="s">
        <v>78</v>
      </c>
      <c r="D388" s="31" t="s">
        <v>61</v>
      </c>
      <c r="E388" s="31" t="s">
        <v>300</v>
      </c>
      <c r="F388" s="31" t="s">
        <v>73</v>
      </c>
      <c r="G388" s="18">
        <f>G389</f>
        <v>5162000</v>
      </c>
      <c r="I388" s="48"/>
      <c r="J388" s="48"/>
      <c r="K388" s="48"/>
    </row>
    <row r="389" spans="1:11" s="20" customFormat="1" ht="28.5" customHeight="1" x14ac:dyDescent="0.2">
      <c r="A389" s="26" t="s">
        <v>74</v>
      </c>
      <c r="B389" s="27" t="s">
        <v>164</v>
      </c>
      <c r="C389" s="31" t="s">
        <v>78</v>
      </c>
      <c r="D389" s="31" t="s">
        <v>61</v>
      </c>
      <c r="E389" s="31" t="s">
        <v>300</v>
      </c>
      <c r="F389" s="31" t="s">
        <v>6</v>
      </c>
      <c r="G389" s="82">
        <v>5162000</v>
      </c>
      <c r="H389" s="48"/>
      <c r="I389" s="48"/>
      <c r="J389" s="48"/>
      <c r="K389" s="48"/>
    </row>
    <row r="390" spans="1:11" s="20" customFormat="1" ht="32.25" customHeight="1" x14ac:dyDescent="0.2">
      <c r="A390" s="37" t="s">
        <v>389</v>
      </c>
      <c r="B390" s="27" t="s">
        <v>164</v>
      </c>
      <c r="C390" s="31" t="s">
        <v>78</v>
      </c>
      <c r="D390" s="31" t="s">
        <v>61</v>
      </c>
      <c r="E390" s="31" t="s">
        <v>390</v>
      </c>
      <c r="F390" s="31" t="s">
        <v>2</v>
      </c>
      <c r="G390" s="18">
        <f>G391</f>
        <v>2069251</v>
      </c>
      <c r="I390" s="48"/>
      <c r="J390" s="48"/>
      <c r="K390" s="48"/>
    </row>
    <row r="391" spans="1:11" s="20" customFormat="1" ht="29.25" customHeight="1" x14ac:dyDescent="0.2">
      <c r="A391" s="26" t="s">
        <v>150</v>
      </c>
      <c r="B391" s="27" t="s">
        <v>164</v>
      </c>
      <c r="C391" s="31" t="s">
        <v>78</v>
      </c>
      <c r="D391" s="31" t="s">
        <v>61</v>
      </c>
      <c r="E391" s="31" t="s">
        <v>390</v>
      </c>
      <c r="F391" s="31" t="s">
        <v>73</v>
      </c>
      <c r="G391" s="18">
        <f>G392</f>
        <v>2069251</v>
      </c>
      <c r="I391" s="48"/>
      <c r="J391" s="48"/>
      <c r="K391" s="48"/>
    </row>
    <row r="392" spans="1:11" s="20" customFormat="1" ht="35.25" customHeight="1" x14ac:dyDescent="0.2">
      <c r="A392" s="26" t="s">
        <v>74</v>
      </c>
      <c r="B392" s="27" t="s">
        <v>164</v>
      </c>
      <c r="C392" s="31" t="s">
        <v>78</v>
      </c>
      <c r="D392" s="31" t="s">
        <v>61</v>
      </c>
      <c r="E392" s="31" t="s">
        <v>390</v>
      </c>
      <c r="F392" s="31" t="s">
        <v>6</v>
      </c>
      <c r="G392" s="82">
        <v>2069251</v>
      </c>
      <c r="H392" s="48"/>
      <c r="I392" s="48"/>
      <c r="J392" s="48"/>
      <c r="K392" s="48"/>
    </row>
    <row r="393" spans="1:11" s="20" customFormat="1" ht="45" customHeight="1" x14ac:dyDescent="0.2">
      <c r="A393" s="37" t="s">
        <v>402</v>
      </c>
      <c r="B393" s="27" t="s">
        <v>164</v>
      </c>
      <c r="C393" s="31" t="s">
        <v>78</v>
      </c>
      <c r="D393" s="31" t="s">
        <v>61</v>
      </c>
      <c r="E393" s="31" t="s">
        <v>391</v>
      </c>
      <c r="F393" s="31" t="s">
        <v>2</v>
      </c>
      <c r="G393" s="18">
        <f>G394</f>
        <v>659599.99</v>
      </c>
      <c r="I393" s="48"/>
      <c r="J393" s="48"/>
      <c r="K393" s="48"/>
    </row>
    <row r="394" spans="1:11" s="20" customFormat="1" ht="35.25" customHeight="1" x14ac:dyDescent="0.2">
      <c r="A394" s="26" t="s">
        <v>150</v>
      </c>
      <c r="B394" s="27" t="s">
        <v>164</v>
      </c>
      <c r="C394" s="31" t="s">
        <v>78</v>
      </c>
      <c r="D394" s="31" t="s">
        <v>61</v>
      </c>
      <c r="E394" s="31" t="s">
        <v>391</v>
      </c>
      <c r="F394" s="31" t="s">
        <v>73</v>
      </c>
      <c r="G394" s="18">
        <f>G395</f>
        <v>659599.99</v>
      </c>
      <c r="I394" s="48"/>
      <c r="J394" s="48"/>
      <c r="K394" s="48"/>
    </row>
    <row r="395" spans="1:11" s="20" customFormat="1" ht="35.25" customHeight="1" x14ac:dyDescent="0.2">
      <c r="A395" s="26" t="s">
        <v>74</v>
      </c>
      <c r="B395" s="27" t="s">
        <v>164</v>
      </c>
      <c r="C395" s="31" t="s">
        <v>78</v>
      </c>
      <c r="D395" s="31" t="s">
        <v>61</v>
      </c>
      <c r="E395" s="31" t="s">
        <v>391</v>
      </c>
      <c r="F395" s="31" t="s">
        <v>6</v>
      </c>
      <c r="G395" s="82">
        <v>659599.99</v>
      </c>
      <c r="H395" s="48"/>
      <c r="I395" s="48"/>
      <c r="J395" s="48"/>
      <c r="K395" s="48"/>
    </row>
    <row r="396" spans="1:11" s="20" customFormat="1" ht="39" customHeight="1" x14ac:dyDescent="0.2">
      <c r="A396" s="37" t="s">
        <v>478</v>
      </c>
      <c r="B396" s="27" t="s">
        <v>164</v>
      </c>
      <c r="C396" s="31" t="s">
        <v>78</v>
      </c>
      <c r="D396" s="31" t="s">
        <v>61</v>
      </c>
      <c r="E396" s="31" t="s">
        <v>477</v>
      </c>
      <c r="F396" s="31" t="s">
        <v>2</v>
      </c>
      <c r="G396" s="18">
        <f>G397</f>
        <v>63998.95</v>
      </c>
      <c r="H396" s="48"/>
      <c r="I396" s="48"/>
      <c r="J396" s="48"/>
      <c r="K396" s="48"/>
    </row>
    <row r="397" spans="1:11" s="20" customFormat="1" ht="35.25" customHeight="1" x14ac:dyDescent="0.2">
      <c r="A397" s="26" t="s">
        <v>150</v>
      </c>
      <c r="B397" s="27" t="s">
        <v>164</v>
      </c>
      <c r="C397" s="31" t="s">
        <v>78</v>
      </c>
      <c r="D397" s="31" t="s">
        <v>61</v>
      </c>
      <c r="E397" s="31" t="s">
        <v>477</v>
      </c>
      <c r="F397" s="31" t="s">
        <v>73</v>
      </c>
      <c r="G397" s="18">
        <f>G398</f>
        <v>63998.95</v>
      </c>
      <c r="H397" s="48"/>
      <c r="I397" s="48"/>
      <c r="J397" s="48"/>
      <c r="K397" s="48"/>
    </row>
    <row r="398" spans="1:11" s="20" customFormat="1" ht="35.25" customHeight="1" x14ac:dyDescent="0.2">
      <c r="A398" s="26" t="s">
        <v>74</v>
      </c>
      <c r="B398" s="27" t="s">
        <v>164</v>
      </c>
      <c r="C398" s="31" t="s">
        <v>78</v>
      </c>
      <c r="D398" s="31" t="s">
        <v>61</v>
      </c>
      <c r="E398" s="31" t="s">
        <v>477</v>
      </c>
      <c r="F398" s="31" t="s">
        <v>6</v>
      </c>
      <c r="G398" s="82">
        <v>63998.95</v>
      </c>
      <c r="H398" s="48"/>
      <c r="I398" s="48"/>
      <c r="J398" s="48"/>
      <c r="K398" s="48"/>
    </row>
    <row r="399" spans="1:11" s="20" customFormat="1" ht="42" customHeight="1" x14ac:dyDescent="0.2">
      <c r="A399" s="37" t="s">
        <v>479</v>
      </c>
      <c r="B399" s="27" t="s">
        <v>164</v>
      </c>
      <c r="C399" s="31" t="s">
        <v>78</v>
      </c>
      <c r="D399" s="31" t="s">
        <v>61</v>
      </c>
      <c r="E399" s="31" t="s">
        <v>480</v>
      </c>
      <c r="F399" s="31" t="s">
        <v>2</v>
      </c>
      <c r="G399" s="18">
        <f>G400</f>
        <v>20400</v>
      </c>
      <c r="H399" s="48"/>
      <c r="I399" s="48"/>
      <c r="J399" s="48"/>
      <c r="K399" s="48"/>
    </row>
    <row r="400" spans="1:11" s="20" customFormat="1" ht="35.25" customHeight="1" x14ac:dyDescent="0.2">
      <c r="A400" s="26" t="s">
        <v>150</v>
      </c>
      <c r="B400" s="27" t="s">
        <v>164</v>
      </c>
      <c r="C400" s="31" t="s">
        <v>78</v>
      </c>
      <c r="D400" s="31" t="s">
        <v>61</v>
      </c>
      <c r="E400" s="31" t="s">
        <v>480</v>
      </c>
      <c r="F400" s="31" t="s">
        <v>73</v>
      </c>
      <c r="G400" s="18">
        <f>G401</f>
        <v>20400</v>
      </c>
      <c r="H400" s="48"/>
      <c r="I400" s="48"/>
      <c r="J400" s="48"/>
      <c r="K400" s="48"/>
    </row>
    <row r="401" spans="1:12" s="20" customFormat="1" ht="35.25" customHeight="1" x14ac:dyDescent="0.2">
      <c r="A401" s="26" t="s">
        <v>74</v>
      </c>
      <c r="B401" s="27" t="s">
        <v>164</v>
      </c>
      <c r="C401" s="31" t="s">
        <v>78</v>
      </c>
      <c r="D401" s="31" t="s">
        <v>61</v>
      </c>
      <c r="E401" s="31" t="s">
        <v>480</v>
      </c>
      <c r="F401" s="31" t="s">
        <v>6</v>
      </c>
      <c r="G401" s="82">
        <v>20400</v>
      </c>
      <c r="H401" s="48"/>
      <c r="I401" s="48"/>
      <c r="J401" s="48"/>
      <c r="K401" s="48"/>
    </row>
    <row r="402" spans="1:12" x14ac:dyDescent="0.2">
      <c r="A402" s="37" t="s">
        <v>39</v>
      </c>
      <c r="B402" s="27" t="s">
        <v>164</v>
      </c>
      <c r="C402" s="31" t="s">
        <v>94</v>
      </c>
      <c r="D402" s="31" t="s">
        <v>59</v>
      </c>
      <c r="E402" s="31" t="s">
        <v>60</v>
      </c>
      <c r="F402" s="31" t="s">
        <v>2</v>
      </c>
      <c r="G402" s="18">
        <f t="shared" ref="G402:G405" si="16">G403</f>
        <v>3696920</v>
      </c>
      <c r="I402" s="47"/>
      <c r="J402" s="47"/>
      <c r="K402" s="47"/>
    </row>
    <row r="403" spans="1:12" ht="15.75" customHeight="1" x14ac:dyDescent="0.2">
      <c r="A403" s="37" t="s">
        <v>40</v>
      </c>
      <c r="B403" s="27" t="s">
        <v>164</v>
      </c>
      <c r="C403" s="31" t="s">
        <v>94</v>
      </c>
      <c r="D403" s="31" t="s">
        <v>61</v>
      </c>
      <c r="E403" s="31" t="s">
        <v>60</v>
      </c>
      <c r="F403" s="31" t="s">
        <v>2</v>
      </c>
      <c r="G403" s="18">
        <f t="shared" si="16"/>
        <v>3696920</v>
      </c>
      <c r="I403" s="47"/>
      <c r="J403" s="47"/>
      <c r="K403" s="47"/>
    </row>
    <row r="404" spans="1:12" ht="25.5" customHeight="1" x14ac:dyDescent="0.2">
      <c r="A404" s="29" t="s">
        <v>205</v>
      </c>
      <c r="B404" s="27" t="s">
        <v>164</v>
      </c>
      <c r="C404" s="31" t="s">
        <v>94</v>
      </c>
      <c r="D404" s="31" t="s">
        <v>61</v>
      </c>
      <c r="E404" s="31" t="s">
        <v>81</v>
      </c>
      <c r="F404" s="31" t="s">
        <v>2</v>
      </c>
      <c r="G404" s="18">
        <f t="shared" si="16"/>
        <v>3696920</v>
      </c>
      <c r="I404" s="47"/>
      <c r="J404" s="47"/>
      <c r="K404" s="47"/>
    </row>
    <row r="405" spans="1:12" ht="38.25" x14ac:dyDescent="0.2">
      <c r="A405" s="29" t="s">
        <v>232</v>
      </c>
      <c r="B405" s="27" t="s">
        <v>164</v>
      </c>
      <c r="C405" s="31" t="s">
        <v>94</v>
      </c>
      <c r="D405" s="31" t="s">
        <v>61</v>
      </c>
      <c r="E405" s="31" t="s">
        <v>153</v>
      </c>
      <c r="F405" s="31" t="s">
        <v>2</v>
      </c>
      <c r="G405" s="18">
        <f t="shared" si="16"/>
        <v>3696920</v>
      </c>
      <c r="I405" s="47"/>
      <c r="J405" s="47"/>
      <c r="K405" s="47"/>
    </row>
    <row r="406" spans="1:12" ht="30.75" customHeight="1" x14ac:dyDescent="0.2">
      <c r="A406" s="26" t="s">
        <v>41</v>
      </c>
      <c r="B406" s="27" t="s">
        <v>164</v>
      </c>
      <c r="C406" s="31" t="s">
        <v>94</v>
      </c>
      <c r="D406" s="31" t="s">
        <v>61</v>
      </c>
      <c r="E406" s="31" t="s">
        <v>154</v>
      </c>
      <c r="F406" s="31" t="s">
        <v>2</v>
      </c>
      <c r="G406" s="18">
        <f>G408</f>
        <v>3696920</v>
      </c>
      <c r="I406" s="47"/>
      <c r="J406" s="47"/>
      <c r="K406" s="47"/>
    </row>
    <row r="407" spans="1:12" ht="25.5" x14ac:dyDescent="0.2">
      <c r="A407" s="26" t="s">
        <v>104</v>
      </c>
      <c r="B407" s="27" t="s">
        <v>164</v>
      </c>
      <c r="C407" s="31" t="s">
        <v>94</v>
      </c>
      <c r="D407" s="31" t="s">
        <v>61</v>
      </c>
      <c r="E407" s="31" t="s">
        <v>154</v>
      </c>
      <c r="F407" s="31" t="s">
        <v>83</v>
      </c>
      <c r="G407" s="18">
        <f>G408</f>
        <v>3696920</v>
      </c>
      <c r="I407" s="47"/>
      <c r="J407" s="47"/>
      <c r="K407" s="47"/>
    </row>
    <row r="408" spans="1:12" ht="18" customHeight="1" x14ac:dyDescent="0.2">
      <c r="A408" s="26" t="s">
        <v>42</v>
      </c>
      <c r="B408" s="27" t="s">
        <v>164</v>
      </c>
      <c r="C408" s="31" t="s">
        <v>94</v>
      </c>
      <c r="D408" s="31" t="s">
        <v>61</v>
      </c>
      <c r="E408" s="31" t="s">
        <v>154</v>
      </c>
      <c r="F408" s="31" t="s">
        <v>43</v>
      </c>
      <c r="G408" s="82">
        <v>3696920</v>
      </c>
      <c r="I408" s="47"/>
      <c r="J408" s="47"/>
      <c r="K408" s="47"/>
    </row>
    <row r="409" spans="1:12" ht="48.75" customHeight="1" x14ac:dyDescent="0.2">
      <c r="A409" s="40" t="s">
        <v>256</v>
      </c>
      <c r="B409" s="55" t="s">
        <v>165</v>
      </c>
      <c r="C409" s="56" t="s">
        <v>59</v>
      </c>
      <c r="D409" s="56" t="s">
        <v>59</v>
      </c>
      <c r="E409" s="56" t="s">
        <v>60</v>
      </c>
      <c r="F409" s="56" t="s">
        <v>2</v>
      </c>
      <c r="G409" s="100">
        <f>G410+G521+G535</f>
        <v>395403091.38000005</v>
      </c>
      <c r="I409" s="65"/>
      <c r="J409" s="65"/>
      <c r="K409" s="52"/>
      <c r="L409" s="52"/>
    </row>
    <row r="410" spans="1:12" ht="21.75" customHeight="1" x14ac:dyDescent="0.2">
      <c r="A410" s="37" t="s">
        <v>23</v>
      </c>
      <c r="B410" s="27" t="s">
        <v>165</v>
      </c>
      <c r="C410" s="28" t="s">
        <v>99</v>
      </c>
      <c r="D410" s="28" t="s">
        <v>59</v>
      </c>
      <c r="E410" s="28" t="s">
        <v>60</v>
      </c>
      <c r="F410" s="28" t="s">
        <v>2</v>
      </c>
      <c r="G410" s="18">
        <f>G411+G429+G471+G489+G504</f>
        <v>388835674.38000005</v>
      </c>
      <c r="I410" s="47"/>
      <c r="J410" s="47"/>
      <c r="K410" s="47"/>
    </row>
    <row r="411" spans="1:12" ht="21" customHeight="1" x14ac:dyDescent="0.2">
      <c r="A411" s="26" t="s">
        <v>24</v>
      </c>
      <c r="B411" s="41" t="s">
        <v>165</v>
      </c>
      <c r="C411" s="31" t="s">
        <v>99</v>
      </c>
      <c r="D411" s="31" t="s">
        <v>58</v>
      </c>
      <c r="E411" s="31" t="s">
        <v>60</v>
      </c>
      <c r="F411" s="31" t="s">
        <v>2</v>
      </c>
      <c r="G411" s="18">
        <f>G412</f>
        <v>97411934.859999999</v>
      </c>
      <c r="I411" s="47"/>
      <c r="J411" s="47"/>
      <c r="K411" s="47"/>
    </row>
    <row r="412" spans="1:12" ht="25.5" x14ac:dyDescent="0.2">
      <c r="A412" s="37" t="s">
        <v>226</v>
      </c>
      <c r="B412" s="27" t="s">
        <v>165</v>
      </c>
      <c r="C412" s="31" t="s">
        <v>99</v>
      </c>
      <c r="D412" s="31" t="s">
        <v>58</v>
      </c>
      <c r="E412" s="31" t="s">
        <v>100</v>
      </c>
      <c r="F412" s="31" t="s">
        <v>2</v>
      </c>
      <c r="G412" s="18">
        <f>G413</f>
        <v>97411934.859999999</v>
      </c>
      <c r="I412" s="47"/>
      <c r="J412" s="47"/>
      <c r="K412" s="47"/>
    </row>
    <row r="413" spans="1:12" ht="25.5" x14ac:dyDescent="0.2">
      <c r="A413" s="26" t="s">
        <v>101</v>
      </c>
      <c r="B413" s="27" t="s">
        <v>165</v>
      </c>
      <c r="C413" s="31" t="s">
        <v>99</v>
      </c>
      <c r="D413" s="31" t="s">
        <v>58</v>
      </c>
      <c r="E413" s="31" t="s">
        <v>102</v>
      </c>
      <c r="F413" s="31" t="s">
        <v>2</v>
      </c>
      <c r="G413" s="18">
        <f>G414+G417+G420+G423+G426</f>
        <v>97411934.859999999</v>
      </c>
      <c r="I413" s="47"/>
      <c r="J413" s="47"/>
      <c r="K413" s="47"/>
    </row>
    <row r="414" spans="1:12" ht="40.5" customHeight="1" x14ac:dyDescent="0.2">
      <c r="A414" s="26" t="s">
        <v>409</v>
      </c>
      <c r="B414" s="27" t="s">
        <v>165</v>
      </c>
      <c r="C414" s="31" t="s">
        <v>99</v>
      </c>
      <c r="D414" s="31" t="s">
        <v>58</v>
      </c>
      <c r="E414" s="31" t="s">
        <v>105</v>
      </c>
      <c r="F414" s="34" t="s">
        <v>2</v>
      </c>
      <c r="G414" s="18">
        <f>G415</f>
        <v>38825866.100000001</v>
      </c>
      <c r="I414" s="47"/>
      <c r="J414" s="47"/>
      <c r="K414" s="47"/>
    </row>
    <row r="415" spans="1:12" ht="31.5" customHeight="1" x14ac:dyDescent="0.2">
      <c r="A415" s="26" t="s">
        <v>104</v>
      </c>
      <c r="B415" s="27" t="s">
        <v>165</v>
      </c>
      <c r="C415" s="31" t="s">
        <v>99</v>
      </c>
      <c r="D415" s="31" t="s">
        <v>58</v>
      </c>
      <c r="E415" s="31" t="s">
        <v>105</v>
      </c>
      <c r="F415" s="31" t="s">
        <v>83</v>
      </c>
      <c r="G415" s="18">
        <f>G416</f>
        <v>38825866.100000001</v>
      </c>
      <c r="I415" s="47"/>
      <c r="J415" s="47"/>
      <c r="K415" s="47"/>
    </row>
    <row r="416" spans="1:12" ht="23.25" customHeight="1" x14ac:dyDescent="0.2">
      <c r="A416" s="26" t="s">
        <v>42</v>
      </c>
      <c r="B416" s="27" t="s">
        <v>165</v>
      </c>
      <c r="C416" s="31" t="s">
        <v>99</v>
      </c>
      <c r="D416" s="31" t="s">
        <v>58</v>
      </c>
      <c r="E416" s="31" t="s">
        <v>105</v>
      </c>
      <c r="F416" s="34" t="s">
        <v>43</v>
      </c>
      <c r="G416" s="82">
        <v>38825866.100000001</v>
      </c>
      <c r="H416" s="47"/>
      <c r="I416" s="47"/>
      <c r="J416" s="47"/>
      <c r="K416" s="47"/>
    </row>
    <row r="417" spans="1:11" ht="57.75" customHeight="1" x14ac:dyDescent="0.2">
      <c r="A417" s="37" t="s">
        <v>25</v>
      </c>
      <c r="B417" s="27" t="s">
        <v>165</v>
      </c>
      <c r="C417" s="31" t="s">
        <v>99</v>
      </c>
      <c r="D417" s="31" t="s">
        <v>58</v>
      </c>
      <c r="E417" s="31" t="s">
        <v>103</v>
      </c>
      <c r="F417" s="31" t="s">
        <v>2</v>
      </c>
      <c r="G417" s="18">
        <f>G418</f>
        <v>53533090</v>
      </c>
      <c r="I417" s="47"/>
      <c r="J417" s="47"/>
      <c r="K417" s="47"/>
    </row>
    <row r="418" spans="1:11" ht="29.25" customHeight="1" x14ac:dyDescent="0.2">
      <c r="A418" s="26" t="s">
        <v>104</v>
      </c>
      <c r="B418" s="27" t="s">
        <v>165</v>
      </c>
      <c r="C418" s="31" t="s">
        <v>99</v>
      </c>
      <c r="D418" s="31" t="s">
        <v>58</v>
      </c>
      <c r="E418" s="31" t="s">
        <v>103</v>
      </c>
      <c r="F418" s="31" t="s">
        <v>83</v>
      </c>
      <c r="G418" s="18">
        <f>G419</f>
        <v>53533090</v>
      </c>
      <c r="I418" s="47"/>
      <c r="J418" s="47"/>
      <c r="K418" s="47"/>
    </row>
    <row r="419" spans="1:11" ht="21.75" customHeight="1" x14ac:dyDescent="0.2">
      <c r="A419" s="26" t="s">
        <v>42</v>
      </c>
      <c r="B419" s="27" t="s">
        <v>165</v>
      </c>
      <c r="C419" s="31" t="s">
        <v>99</v>
      </c>
      <c r="D419" s="31" t="s">
        <v>58</v>
      </c>
      <c r="E419" s="31" t="s">
        <v>103</v>
      </c>
      <c r="F419" s="34" t="s">
        <v>43</v>
      </c>
      <c r="G419" s="82">
        <v>53533090</v>
      </c>
      <c r="I419" s="47"/>
      <c r="J419" s="47"/>
      <c r="K419" s="47"/>
    </row>
    <row r="420" spans="1:11" ht="25.5" outlineLevel="5" x14ac:dyDescent="0.2">
      <c r="A420" s="35" t="s">
        <v>147</v>
      </c>
      <c r="B420" s="27" t="s">
        <v>165</v>
      </c>
      <c r="C420" s="31" t="s">
        <v>99</v>
      </c>
      <c r="D420" s="31" t="s">
        <v>58</v>
      </c>
      <c r="E420" s="31" t="s">
        <v>107</v>
      </c>
      <c r="F420" s="34" t="s">
        <v>2</v>
      </c>
      <c r="G420" s="18">
        <f>G421</f>
        <v>1624220</v>
      </c>
      <c r="I420" s="47"/>
      <c r="J420" s="47"/>
      <c r="K420" s="47"/>
    </row>
    <row r="421" spans="1:11" s="17" customFormat="1" ht="15.75" customHeight="1" outlineLevel="5" x14ac:dyDescent="0.2">
      <c r="A421" s="26" t="s">
        <v>104</v>
      </c>
      <c r="B421" s="27" t="s">
        <v>165</v>
      </c>
      <c r="C421" s="31" t="s">
        <v>99</v>
      </c>
      <c r="D421" s="31" t="s">
        <v>58</v>
      </c>
      <c r="E421" s="31" t="s">
        <v>107</v>
      </c>
      <c r="F421" s="31" t="s">
        <v>83</v>
      </c>
      <c r="G421" s="18">
        <f>G422</f>
        <v>1624220</v>
      </c>
      <c r="I421" s="50"/>
      <c r="J421" s="50"/>
      <c r="K421" s="50"/>
    </row>
    <row r="422" spans="1:11" ht="17.25" customHeight="1" outlineLevel="5" x14ac:dyDescent="0.2">
      <c r="A422" s="26" t="s">
        <v>42</v>
      </c>
      <c r="B422" s="27" t="s">
        <v>165</v>
      </c>
      <c r="C422" s="31" t="s">
        <v>99</v>
      </c>
      <c r="D422" s="31" t="s">
        <v>58</v>
      </c>
      <c r="E422" s="31" t="s">
        <v>107</v>
      </c>
      <c r="F422" s="34" t="s">
        <v>43</v>
      </c>
      <c r="G422" s="82">
        <v>1624220</v>
      </c>
      <c r="I422" s="47"/>
      <c r="J422" s="47"/>
      <c r="K422" s="47"/>
    </row>
    <row r="423" spans="1:11" s="20" customFormat="1" ht="24.75" customHeight="1" outlineLevel="5" x14ac:dyDescent="0.2">
      <c r="A423" s="26" t="s">
        <v>329</v>
      </c>
      <c r="B423" s="27" t="s">
        <v>165</v>
      </c>
      <c r="C423" s="31" t="s">
        <v>99</v>
      </c>
      <c r="D423" s="31" t="s">
        <v>58</v>
      </c>
      <c r="E423" s="31" t="s">
        <v>330</v>
      </c>
      <c r="F423" s="34" t="s">
        <v>2</v>
      </c>
      <c r="G423" s="18">
        <f>G424</f>
        <v>1392468</v>
      </c>
      <c r="I423" s="48"/>
      <c r="J423" s="48"/>
      <c r="K423" s="48"/>
    </row>
    <row r="424" spans="1:11" s="20" customFormat="1" ht="27" customHeight="1" outlineLevel="5" x14ac:dyDescent="0.2">
      <c r="A424" s="26" t="s">
        <v>104</v>
      </c>
      <c r="B424" s="27" t="s">
        <v>165</v>
      </c>
      <c r="C424" s="31" t="s">
        <v>99</v>
      </c>
      <c r="D424" s="31" t="s">
        <v>58</v>
      </c>
      <c r="E424" s="31" t="s">
        <v>330</v>
      </c>
      <c r="F424" s="34" t="s">
        <v>83</v>
      </c>
      <c r="G424" s="18">
        <f>G425</f>
        <v>1392468</v>
      </c>
      <c r="I424" s="48"/>
      <c r="J424" s="48"/>
      <c r="K424" s="48"/>
    </row>
    <row r="425" spans="1:11" s="20" customFormat="1" ht="17.25" customHeight="1" outlineLevel="5" x14ac:dyDescent="0.2">
      <c r="A425" s="26" t="s">
        <v>42</v>
      </c>
      <c r="B425" s="27" t="s">
        <v>165</v>
      </c>
      <c r="C425" s="31" t="s">
        <v>99</v>
      </c>
      <c r="D425" s="31" t="s">
        <v>58</v>
      </c>
      <c r="E425" s="31" t="s">
        <v>330</v>
      </c>
      <c r="F425" s="34" t="s">
        <v>43</v>
      </c>
      <c r="G425" s="82">
        <v>1392468</v>
      </c>
      <c r="H425" s="48"/>
      <c r="I425" s="48"/>
      <c r="J425" s="48"/>
      <c r="K425" s="48"/>
    </row>
    <row r="426" spans="1:11" s="20" customFormat="1" ht="30" customHeight="1" outlineLevel="5" x14ac:dyDescent="0.2">
      <c r="A426" s="37" t="s">
        <v>313</v>
      </c>
      <c r="B426" s="27" t="s">
        <v>165</v>
      </c>
      <c r="C426" s="31" t="s">
        <v>99</v>
      </c>
      <c r="D426" s="31" t="s">
        <v>58</v>
      </c>
      <c r="E426" s="31" t="s">
        <v>334</v>
      </c>
      <c r="F426" s="34" t="s">
        <v>2</v>
      </c>
      <c r="G426" s="18">
        <f>G427</f>
        <v>2036290.76</v>
      </c>
      <c r="I426" s="48"/>
      <c r="J426" s="48"/>
      <c r="K426" s="48"/>
    </row>
    <row r="427" spans="1:11" s="20" customFormat="1" ht="33.75" customHeight="1" outlineLevel="5" x14ac:dyDescent="0.2">
      <c r="A427" s="37" t="s">
        <v>104</v>
      </c>
      <c r="B427" s="27" t="s">
        <v>165</v>
      </c>
      <c r="C427" s="31" t="s">
        <v>99</v>
      </c>
      <c r="D427" s="31" t="s">
        <v>58</v>
      </c>
      <c r="E427" s="31" t="s">
        <v>334</v>
      </c>
      <c r="F427" s="34" t="s">
        <v>83</v>
      </c>
      <c r="G427" s="18">
        <f>G428</f>
        <v>2036290.76</v>
      </c>
      <c r="I427" s="48"/>
      <c r="J427" s="48"/>
      <c r="K427" s="48"/>
    </row>
    <row r="428" spans="1:11" s="20" customFormat="1" ht="24.75" customHeight="1" outlineLevel="5" x14ac:dyDescent="0.2">
      <c r="A428" s="37" t="s">
        <v>42</v>
      </c>
      <c r="B428" s="27" t="s">
        <v>165</v>
      </c>
      <c r="C428" s="31" t="s">
        <v>99</v>
      </c>
      <c r="D428" s="31" t="s">
        <v>58</v>
      </c>
      <c r="E428" s="31" t="s">
        <v>334</v>
      </c>
      <c r="F428" s="34" t="s">
        <v>43</v>
      </c>
      <c r="G428" s="82">
        <v>2036290.76</v>
      </c>
      <c r="H428" s="48"/>
      <c r="I428" s="48"/>
      <c r="J428" s="48"/>
      <c r="K428" s="48"/>
    </row>
    <row r="429" spans="1:11" outlineLevel="5" x14ac:dyDescent="0.2">
      <c r="A429" s="26" t="s">
        <v>26</v>
      </c>
      <c r="B429" s="27" t="s">
        <v>165</v>
      </c>
      <c r="C429" s="31" t="s">
        <v>99</v>
      </c>
      <c r="D429" s="31" t="s">
        <v>61</v>
      </c>
      <c r="E429" s="31" t="s">
        <v>60</v>
      </c>
      <c r="F429" s="31" t="s">
        <v>2</v>
      </c>
      <c r="G429" s="18">
        <f>G430+G466</f>
        <v>256667781.30000001</v>
      </c>
      <c r="I429" s="47"/>
      <c r="J429" s="47"/>
      <c r="K429" s="47"/>
    </row>
    <row r="430" spans="1:11" ht="25.5" x14ac:dyDescent="0.2">
      <c r="A430" s="37" t="s">
        <v>226</v>
      </c>
      <c r="B430" s="27" t="s">
        <v>165</v>
      </c>
      <c r="C430" s="31" t="s">
        <v>99</v>
      </c>
      <c r="D430" s="31" t="s">
        <v>61</v>
      </c>
      <c r="E430" s="31" t="s">
        <v>100</v>
      </c>
      <c r="F430" s="31" t="s">
        <v>2</v>
      </c>
      <c r="G430" s="18">
        <f>G431</f>
        <v>256465821.30000001</v>
      </c>
      <c r="I430" s="47"/>
      <c r="J430" s="47"/>
      <c r="K430" s="47"/>
    </row>
    <row r="431" spans="1:11" ht="19.5" customHeight="1" x14ac:dyDescent="0.2">
      <c r="A431" s="26" t="s">
        <v>108</v>
      </c>
      <c r="B431" s="27" t="s">
        <v>165</v>
      </c>
      <c r="C431" s="31" t="s">
        <v>99</v>
      </c>
      <c r="D431" s="31" t="s">
        <v>61</v>
      </c>
      <c r="E431" s="31" t="s">
        <v>109</v>
      </c>
      <c r="F431" s="31" t="s">
        <v>2</v>
      </c>
      <c r="G431" s="18">
        <f>G435+G438+G441+G456+G432+G463+G444+G450+G459+G447+G453</f>
        <v>256465821.30000001</v>
      </c>
      <c r="I431" s="47"/>
      <c r="J431" s="47"/>
      <c r="K431" s="47"/>
    </row>
    <row r="432" spans="1:11" s="20" customFormat="1" ht="51" x14ac:dyDescent="0.2">
      <c r="A432" s="26" t="s">
        <v>276</v>
      </c>
      <c r="B432" s="31" t="s">
        <v>165</v>
      </c>
      <c r="C432" s="31" t="s">
        <v>99</v>
      </c>
      <c r="D432" s="31" t="s">
        <v>61</v>
      </c>
      <c r="E432" s="31" t="s">
        <v>277</v>
      </c>
      <c r="F432" s="31" t="s">
        <v>2</v>
      </c>
      <c r="G432" s="74">
        <f>G433</f>
        <v>16473600</v>
      </c>
      <c r="I432" s="48"/>
      <c r="J432" s="48"/>
      <c r="K432" s="48"/>
    </row>
    <row r="433" spans="1:11" s="20" customFormat="1" ht="25.5" x14ac:dyDescent="0.2">
      <c r="A433" s="26" t="s">
        <v>104</v>
      </c>
      <c r="B433" s="31" t="s">
        <v>165</v>
      </c>
      <c r="C433" s="31" t="s">
        <v>99</v>
      </c>
      <c r="D433" s="31" t="s">
        <v>61</v>
      </c>
      <c r="E433" s="31" t="s">
        <v>277</v>
      </c>
      <c r="F433" s="31" t="s">
        <v>83</v>
      </c>
      <c r="G433" s="74">
        <f>G434</f>
        <v>16473600</v>
      </c>
      <c r="I433" s="48"/>
      <c r="J433" s="48"/>
      <c r="K433" s="48"/>
    </row>
    <row r="434" spans="1:11" s="20" customFormat="1" x14ac:dyDescent="0.2">
      <c r="A434" s="35" t="s">
        <v>42</v>
      </c>
      <c r="B434" s="31" t="s">
        <v>165</v>
      </c>
      <c r="C434" s="31" t="s">
        <v>99</v>
      </c>
      <c r="D434" s="31" t="s">
        <v>61</v>
      </c>
      <c r="E434" s="31" t="s">
        <v>277</v>
      </c>
      <c r="F434" s="31" t="s">
        <v>43</v>
      </c>
      <c r="G434" s="83">
        <v>16473600</v>
      </c>
      <c r="I434" s="48"/>
      <c r="J434" s="48"/>
      <c r="K434" s="48"/>
    </row>
    <row r="435" spans="1:11" ht="33" customHeight="1" x14ac:dyDescent="0.2">
      <c r="A435" s="26" t="s">
        <v>260</v>
      </c>
      <c r="B435" s="27" t="s">
        <v>165</v>
      </c>
      <c r="C435" s="31" t="s">
        <v>99</v>
      </c>
      <c r="D435" s="31" t="s">
        <v>61</v>
      </c>
      <c r="E435" s="31" t="s">
        <v>110</v>
      </c>
      <c r="F435" s="31" t="s">
        <v>2</v>
      </c>
      <c r="G435" s="18">
        <f>G436</f>
        <v>71314883.879999995</v>
      </c>
      <c r="I435" s="47"/>
      <c r="J435" s="47"/>
      <c r="K435" s="47"/>
    </row>
    <row r="436" spans="1:11" ht="25.5" x14ac:dyDescent="0.2">
      <c r="A436" s="26" t="s">
        <v>104</v>
      </c>
      <c r="B436" s="27" t="s">
        <v>165</v>
      </c>
      <c r="C436" s="31" t="s">
        <v>99</v>
      </c>
      <c r="D436" s="31" t="s">
        <v>61</v>
      </c>
      <c r="E436" s="31" t="s">
        <v>110</v>
      </c>
      <c r="F436" s="31" t="s">
        <v>83</v>
      </c>
      <c r="G436" s="18">
        <f>G437</f>
        <v>71314883.879999995</v>
      </c>
      <c r="I436" s="47"/>
      <c r="J436" s="47"/>
      <c r="K436" s="47"/>
    </row>
    <row r="437" spans="1:11" ht="19.5" customHeight="1" x14ac:dyDescent="0.2">
      <c r="A437" s="35" t="s">
        <v>42</v>
      </c>
      <c r="B437" s="27" t="s">
        <v>165</v>
      </c>
      <c r="C437" s="31" t="s">
        <v>99</v>
      </c>
      <c r="D437" s="31" t="s">
        <v>61</v>
      </c>
      <c r="E437" s="31" t="s">
        <v>110</v>
      </c>
      <c r="F437" s="31" t="s">
        <v>43</v>
      </c>
      <c r="G437" s="82">
        <v>71314883.879999995</v>
      </c>
      <c r="H437" s="47"/>
      <c r="I437" s="47"/>
      <c r="J437" s="47"/>
      <c r="K437" s="47"/>
    </row>
    <row r="438" spans="1:11" ht="69.75" customHeight="1" x14ac:dyDescent="0.2">
      <c r="A438" s="42" t="s">
        <v>155</v>
      </c>
      <c r="B438" s="27" t="s">
        <v>165</v>
      </c>
      <c r="C438" s="31" t="s">
        <v>99</v>
      </c>
      <c r="D438" s="31" t="s">
        <v>61</v>
      </c>
      <c r="E438" s="31" t="s">
        <v>111</v>
      </c>
      <c r="F438" s="31" t="s">
        <v>2</v>
      </c>
      <c r="G438" s="18">
        <f>G439</f>
        <v>138924987</v>
      </c>
      <c r="I438" s="47"/>
      <c r="J438" s="47"/>
      <c r="K438" s="47"/>
    </row>
    <row r="439" spans="1:11" ht="30" customHeight="1" x14ac:dyDescent="0.2">
      <c r="A439" s="26" t="s">
        <v>104</v>
      </c>
      <c r="B439" s="27" t="s">
        <v>165</v>
      </c>
      <c r="C439" s="31" t="s">
        <v>99</v>
      </c>
      <c r="D439" s="31" t="s">
        <v>61</v>
      </c>
      <c r="E439" s="31" t="s">
        <v>111</v>
      </c>
      <c r="F439" s="31" t="s">
        <v>83</v>
      </c>
      <c r="G439" s="18">
        <f>G440</f>
        <v>138924987</v>
      </c>
      <c r="I439" s="47"/>
      <c r="J439" s="47"/>
      <c r="K439" s="47"/>
    </row>
    <row r="440" spans="1:11" ht="27" customHeight="1" x14ac:dyDescent="0.2">
      <c r="A440" s="26" t="s">
        <v>42</v>
      </c>
      <c r="B440" s="27" t="s">
        <v>165</v>
      </c>
      <c r="C440" s="31" t="s">
        <v>99</v>
      </c>
      <c r="D440" s="31" t="s">
        <v>61</v>
      </c>
      <c r="E440" s="31" t="s">
        <v>111</v>
      </c>
      <c r="F440" s="31" t="s">
        <v>43</v>
      </c>
      <c r="G440" s="82">
        <v>138924987</v>
      </c>
      <c r="I440" s="47"/>
      <c r="J440" s="47"/>
      <c r="K440" s="47"/>
    </row>
    <row r="441" spans="1:11" ht="25.5" x14ac:dyDescent="0.2">
      <c r="A441" s="26" t="s">
        <v>106</v>
      </c>
      <c r="B441" s="27" t="s">
        <v>165</v>
      </c>
      <c r="C441" s="31" t="s">
        <v>99</v>
      </c>
      <c r="D441" s="31" t="s">
        <v>61</v>
      </c>
      <c r="E441" s="31" t="s">
        <v>145</v>
      </c>
      <c r="F441" s="34" t="s">
        <v>2</v>
      </c>
      <c r="G441" s="18">
        <f>G442</f>
        <v>313480</v>
      </c>
      <c r="I441" s="47"/>
      <c r="J441" s="47"/>
      <c r="K441" s="47"/>
    </row>
    <row r="442" spans="1:11" ht="25.5" x14ac:dyDescent="0.2">
      <c r="A442" s="26" t="s">
        <v>104</v>
      </c>
      <c r="B442" s="27" t="s">
        <v>165</v>
      </c>
      <c r="C442" s="31" t="s">
        <v>99</v>
      </c>
      <c r="D442" s="31" t="s">
        <v>61</v>
      </c>
      <c r="E442" s="31" t="s">
        <v>145</v>
      </c>
      <c r="F442" s="31" t="s">
        <v>83</v>
      </c>
      <c r="G442" s="18">
        <f>G443</f>
        <v>313480</v>
      </c>
      <c r="I442" s="47"/>
      <c r="J442" s="47"/>
      <c r="K442" s="47"/>
    </row>
    <row r="443" spans="1:11" ht="26.25" customHeight="1" x14ac:dyDescent="0.2">
      <c r="A443" s="26" t="s">
        <v>42</v>
      </c>
      <c r="B443" s="27" t="s">
        <v>165</v>
      </c>
      <c r="C443" s="31" t="s">
        <v>99</v>
      </c>
      <c r="D443" s="31" t="s">
        <v>61</v>
      </c>
      <c r="E443" s="31" t="s">
        <v>145</v>
      </c>
      <c r="F443" s="34" t="s">
        <v>43</v>
      </c>
      <c r="G443" s="82">
        <v>313480</v>
      </c>
      <c r="I443" s="47"/>
      <c r="J443" s="47"/>
      <c r="K443" s="47"/>
    </row>
    <row r="444" spans="1:11" s="20" customFormat="1" ht="28.5" customHeight="1" x14ac:dyDescent="0.2">
      <c r="A444" s="26" t="s">
        <v>291</v>
      </c>
      <c r="B444" s="27" t="s">
        <v>165</v>
      </c>
      <c r="C444" s="68" t="s">
        <v>99</v>
      </c>
      <c r="D444" s="68" t="s">
        <v>61</v>
      </c>
      <c r="E444" s="68" t="s">
        <v>292</v>
      </c>
      <c r="F444" s="68" t="s">
        <v>2</v>
      </c>
      <c r="G444" s="18">
        <f>G445</f>
        <v>4952950</v>
      </c>
      <c r="I444" s="48"/>
      <c r="J444" s="48"/>
      <c r="K444" s="48"/>
    </row>
    <row r="445" spans="1:11" s="20" customFormat="1" ht="25.5" x14ac:dyDescent="0.2">
      <c r="A445" s="26" t="s">
        <v>104</v>
      </c>
      <c r="B445" s="27" t="s">
        <v>165</v>
      </c>
      <c r="C445" s="68" t="s">
        <v>99</v>
      </c>
      <c r="D445" s="68" t="s">
        <v>61</v>
      </c>
      <c r="E445" s="68" t="s">
        <v>292</v>
      </c>
      <c r="F445" s="68" t="s">
        <v>83</v>
      </c>
      <c r="G445" s="18">
        <f>G446</f>
        <v>4952950</v>
      </c>
      <c r="I445" s="48"/>
      <c r="J445" s="48"/>
      <c r="K445" s="48"/>
    </row>
    <row r="446" spans="1:11" s="20" customFormat="1" x14ac:dyDescent="0.2">
      <c r="A446" s="26" t="s">
        <v>42</v>
      </c>
      <c r="B446" s="27" t="s">
        <v>165</v>
      </c>
      <c r="C446" s="68" t="s">
        <v>99</v>
      </c>
      <c r="D446" s="68" t="s">
        <v>61</v>
      </c>
      <c r="E446" s="68" t="s">
        <v>292</v>
      </c>
      <c r="F446" s="68" t="s">
        <v>43</v>
      </c>
      <c r="G446" s="82">
        <v>4952950</v>
      </c>
      <c r="I446" s="48"/>
      <c r="J446" s="48"/>
      <c r="K446" s="48"/>
    </row>
    <row r="447" spans="1:11" s="20" customFormat="1" ht="65.25" customHeight="1" outlineLevel="2" x14ac:dyDescent="0.2">
      <c r="A447" s="26" t="s">
        <v>360</v>
      </c>
      <c r="B447" s="31" t="s">
        <v>165</v>
      </c>
      <c r="C447" s="68" t="s">
        <v>99</v>
      </c>
      <c r="D447" s="68" t="s">
        <v>61</v>
      </c>
      <c r="E447" s="68" t="s">
        <v>445</v>
      </c>
      <c r="F447" s="68" t="s">
        <v>2</v>
      </c>
      <c r="G447" s="74">
        <f>G448</f>
        <v>11209800</v>
      </c>
      <c r="I447" s="48"/>
      <c r="J447" s="48"/>
      <c r="K447" s="48"/>
    </row>
    <row r="448" spans="1:11" s="20" customFormat="1" ht="25.5" outlineLevel="2" x14ac:dyDescent="0.2">
      <c r="A448" s="26" t="s">
        <v>104</v>
      </c>
      <c r="B448" s="31" t="s">
        <v>165</v>
      </c>
      <c r="C448" s="68" t="s">
        <v>99</v>
      </c>
      <c r="D448" s="68" t="s">
        <v>61</v>
      </c>
      <c r="E448" s="68" t="s">
        <v>445</v>
      </c>
      <c r="F448" s="68" t="s">
        <v>83</v>
      </c>
      <c r="G448" s="74">
        <f>G449</f>
        <v>11209800</v>
      </c>
      <c r="I448" s="48"/>
      <c r="J448" s="48"/>
      <c r="K448" s="48"/>
    </row>
    <row r="449" spans="1:13" s="20" customFormat="1" outlineLevel="2" x14ac:dyDescent="0.2">
      <c r="A449" s="26" t="s">
        <v>42</v>
      </c>
      <c r="B449" s="31" t="s">
        <v>165</v>
      </c>
      <c r="C449" s="68" t="s">
        <v>99</v>
      </c>
      <c r="D449" s="68" t="s">
        <v>61</v>
      </c>
      <c r="E449" s="68" t="s">
        <v>445</v>
      </c>
      <c r="F449" s="68" t="s">
        <v>43</v>
      </c>
      <c r="G449" s="83">
        <v>11209800</v>
      </c>
      <c r="I449" s="48"/>
      <c r="J449" s="48"/>
      <c r="K449" s="48"/>
    </row>
    <row r="450" spans="1:13" s="20" customFormat="1" ht="30.75" customHeight="1" x14ac:dyDescent="0.2">
      <c r="A450" s="26" t="s">
        <v>331</v>
      </c>
      <c r="B450" s="27" t="s">
        <v>165</v>
      </c>
      <c r="C450" s="68" t="s">
        <v>99</v>
      </c>
      <c r="D450" s="68" t="s">
        <v>61</v>
      </c>
      <c r="E450" s="68" t="s">
        <v>332</v>
      </c>
      <c r="F450" s="68" t="s">
        <v>2</v>
      </c>
      <c r="G450" s="18">
        <f>G451</f>
        <v>3747818.9</v>
      </c>
      <c r="I450" s="48"/>
      <c r="J450" s="48"/>
      <c r="K450" s="48"/>
    </row>
    <row r="451" spans="1:13" s="20" customFormat="1" ht="30.75" customHeight="1" x14ac:dyDescent="0.2">
      <c r="A451" s="26" t="s">
        <v>104</v>
      </c>
      <c r="B451" s="27" t="s">
        <v>165</v>
      </c>
      <c r="C451" s="31" t="s">
        <v>99</v>
      </c>
      <c r="D451" s="31" t="s">
        <v>61</v>
      </c>
      <c r="E451" s="31" t="s">
        <v>332</v>
      </c>
      <c r="F451" s="31" t="s">
        <v>83</v>
      </c>
      <c r="G451" s="18">
        <f>G452</f>
        <v>3747818.9</v>
      </c>
      <c r="I451" s="48"/>
      <c r="J451" s="48"/>
      <c r="K451" s="48"/>
    </row>
    <row r="452" spans="1:13" s="20" customFormat="1" x14ac:dyDescent="0.2">
      <c r="A452" s="26" t="s">
        <v>42</v>
      </c>
      <c r="B452" s="27" t="s">
        <v>165</v>
      </c>
      <c r="C452" s="31" t="s">
        <v>99</v>
      </c>
      <c r="D452" s="31" t="s">
        <v>61</v>
      </c>
      <c r="E452" s="31" t="s">
        <v>332</v>
      </c>
      <c r="F452" s="31" t="s">
        <v>43</v>
      </c>
      <c r="G452" s="82">
        <v>3747818.9</v>
      </c>
      <c r="H452" s="58"/>
      <c r="I452" s="63"/>
      <c r="J452" s="63"/>
      <c r="K452" s="66"/>
      <c r="L452" s="67"/>
      <c r="M452" s="67"/>
    </row>
    <row r="453" spans="1:13" s="20" customFormat="1" ht="38.25" x14ac:dyDescent="0.2">
      <c r="A453" s="37" t="s">
        <v>375</v>
      </c>
      <c r="B453" s="27" t="s">
        <v>165</v>
      </c>
      <c r="C453" s="31" t="s">
        <v>99</v>
      </c>
      <c r="D453" s="31" t="s">
        <v>61</v>
      </c>
      <c r="E453" s="31" t="s">
        <v>376</v>
      </c>
      <c r="F453" s="31" t="s">
        <v>2</v>
      </c>
      <c r="G453" s="18">
        <f>G454</f>
        <v>1228449.58</v>
      </c>
      <c r="I453" s="48"/>
      <c r="J453" s="48"/>
      <c r="K453" s="63"/>
      <c r="L453" s="58"/>
      <c r="M453" s="58"/>
    </row>
    <row r="454" spans="1:13" s="20" customFormat="1" ht="25.5" x14ac:dyDescent="0.2">
      <c r="A454" s="37" t="s">
        <v>104</v>
      </c>
      <c r="B454" s="27" t="s">
        <v>165</v>
      </c>
      <c r="C454" s="31" t="s">
        <v>99</v>
      </c>
      <c r="D454" s="31" t="s">
        <v>61</v>
      </c>
      <c r="E454" s="31" t="s">
        <v>376</v>
      </c>
      <c r="F454" s="31" t="s">
        <v>83</v>
      </c>
      <c r="G454" s="18">
        <f>G455</f>
        <v>1228449.58</v>
      </c>
      <c r="I454" s="48"/>
      <c r="J454" s="48"/>
      <c r="K454" s="48"/>
    </row>
    <row r="455" spans="1:13" s="20" customFormat="1" x14ac:dyDescent="0.2">
      <c r="A455" s="37" t="s">
        <v>42</v>
      </c>
      <c r="B455" s="27" t="s">
        <v>165</v>
      </c>
      <c r="C455" s="31" t="s">
        <v>99</v>
      </c>
      <c r="D455" s="31" t="s">
        <v>61</v>
      </c>
      <c r="E455" s="31" t="s">
        <v>376</v>
      </c>
      <c r="F455" s="31" t="s">
        <v>43</v>
      </c>
      <c r="G455" s="82">
        <v>1228449.58</v>
      </c>
      <c r="H455" s="48"/>
      <c r="I455" s="48"/>
      <c r="J455" s="48"/>
      <c r="K455" s="48"/>
    </row>
    <row r="456" spans="1:13" ht="38.25" x14ac:dyDescent="0.2">
      <c r="A456" s="37" t="s">
        <v>404</v>
      </c>
      <c r="B456" s="27" t="s">
        <v>165</v>
      </c>
      <c r="C456" s="31" t="s">
        <v>99</v>
      </c>
      <c r="D456" s="31" t="s">
        <v>61</v>
      </c>
      <c r="E456" s="31" t="s">
        <v>194</v>
      </c>
      <c r="F456" s="31" t="s">
        <v>2</v>
      </c>
      <c r="G456" s="18">
        <f>G457</f>
        <v>36240</v>
      </c>
      <c r="I456" s="47"/>
      <c r="J456" s="47"/>
      <c r="K456" s="47"/>
    </row>
    <row r="457" spans="1:13" ht="25.5" x14ac:dyDescent="0.2">
      <c r="A457" s="37" t="s">
        <v>104</v>
      </c>
      <c r="B457" s="27" t="s">
        <v>165</v>
      </c>
      <c r="C457" s="31" t="s">
        <v>99</v>
      </c>
      <c r="D457" s="31" t="s">
        <v>61</v>
      </c>
      <c r="E457" s="31" t="s">
        <v>194</v>
      </c>
      <c r="F457" s="31" t="s">
        <v>83</v>
      </c>
      <c r="G457" s="18">
        <f>G458</f>
        <v>36240</v>
      </c>
      <c r="I457" s="47"/>
      <c r="J457" s="47"/>
      <c r="K457" s="47"/>
    </row>
    <row r="458" spans="1:13" x14ac:dyDescent="0.2">
      <c r="A458" s="37" t="s">
        <v>42</v>
      </c>
      <c r="B458" s="27" t="s">
        <v>165</v>
      </c>
      <c r="C458" s="31" t="s">
        <v>99</v>
      </c>
      <c r="D458" s="31" t="s">
        <v>61</v>
      </c>
      <c r="E458" s="31" t="s">
        <v>194</v>
      </c>
      <c r="F458" s="31" t="s">
        <v>43</v>
      </c>
      <c r="G458" s="82">
        <v>36240</v>
      </c>
      <c r="H458" s="62"/>
      <c r="I458" s="62"/>
      <c r="J458" s="62"/>
      <c r="K458" s="47"/>
    </row>
    <row r="459" spans="1:13" s="20" customFormat="1" ht="25.5" x14ac:dyDescent="0.2">
      <c r="A459" s="37" t="s">
        <v>313</v>
      </c>
      <c r="B459" s="27" t="s">
        <v>165</v>
      </c>
      <c r="C459" s="31" t="s">
        <v>99</v>
      </c>
      <c r="D459" s="31" t="s">
        <v>61</v>
      </c>
      <c r="E459" s="31" t="s">
        <v>335</v>
      </c>
      <c r="F459" s="31" t="s">
        <v>2</v>
      </c>
      <c r="G459" s="18">
        <f>G460</f>
        <v>6061668.8399999999</v>
      </c>
      <c r="I459" s="48"/>
      <c r="J459" s="48"/>
      <c r="K459" s="48"/>
    </row>
    <row r="460" spans="1:13" s="20" customFormat="1" ht="25.5" x14ac:dyDescent="0.2">
      <c r="A460" s="37" t="s">
        <v>104</v>
      </c>
      <c r="B460" s="27" t="s">
        <v>165</v>
      </c>
      <c r="C460" s="31" t="s">
        <v>99</v>
      </c>
      <c r="D460" s="31" t="s">
        <v>61</v>
      </c>
      <c r="E460" s="31" t="s">
        <v>335</v>
      </c>
      <c r="F460" s="31" t="s">
        <v>83</v>
      </c>
      <c r="G460" s="18">
        <f>G461</f>
        <v>6061668.8399999999</v>
      </c>
      <c r="I460" s="48"/>
      <c r="J460" s="48"/>
      <c r="K460" s="48"/>
    </row>
    <row r="461" spans="1:13" s="20" customFormat="1" ht="15.75" customHeight="1" x14ac:dyDescent="0.2">
      <c r="A461" s="37" t="s">
        <v>42</v>
      </c>
      <c r="B461" s="27" t="s">
        <v>165</v>
      </c>
      <c r="C461" s="31" t="s">
        <v>99</v>
      </c>
      <c r="D461" s="31" t="s">
        <v>61</v>
      </c>
      <c r="E461" s="31" t="s">
        <v>335</v>
      </c>
      <c r="F461" s="31" t="s">
        <v>43</v>
      </c>
      <c r="G461" s="82">
        <v>6061668.8399999999</v>
      </c>
      <c r="H461" s="48"/>
      <c r="I461" s="48"/>
      <c r="J461" s="48"/>
      <c r="K461" s="48"/>
    </row>
    <row r="462" spans="1:13" s="20" customFormat="1" ht="24" customHeight="1" x14ac:dyDescent="0.2">
      <c r="A462" s="37" t="s">
        <v>372</v>
      </c>
      <c r="B462" s="27" t="s">
        <v>165</v>
      </c>
      <c r="C462" s="31" t="s">
        <v>99</v>
      </c>
      <c r="D462" s="31" t="s">
        <v>61</v>
      </c>
      <c r="E462" s="31" t="s">
        <v>373</v>
      </c>
      <c r="F462" s="31" t="s">
        <v>2</v>
      </c>
      <c r="G462" s="18">
        <f>G463</f>
        <v>2201943.1</v>
      </c>
      <c r="H462" s="58"/>
      <c r="I462" s="63"/>
      <c r="J462" s="63"/>
      <c r="K462" s="48"/>
    </row>
    <row r="463" spans="1:13" s="20" customFormat="1" ht="48" customHeight="1" x14ac:dyDescent="0.2">
      <c r="A463" s="36" t="s">
        <v>278</v>
      </c>
      <c r="B463" s="31" t="s">
        <v>165</v>
      </c>
      <c r="C463" s="31" t="s">
        <v>99</v>
      </c>
      <c r="D463" s="53" t="s">
        <v>61</v>
      </c>
      <c r="E463" s="31" t="s">
        <v>279</v>
      </c>
      <c r="F463" s="31" t="s">
        <v>2</v>
      </c>
      <c r="G463" s="74">
        <f>G464</f>
        <v>2201943.1</v>
      </c>
      <c r="H463" s="58"/>
      <c r="I463" s="63"/>
      <c r="J463" s="63"/>
      <c r="K463" s="48"/>
    </row>
    <row r="464" spans="1:13" s="20" customFormat="1" ht="33.75" customHeight="1" x14ac:dyDescent="0.2">
      <c r="A464" s="36" t="s">
        <v>104</v>
      </c>
      <c r="B464" s="43" t="s">
        <v>165</v>
      </c>
      <c r="C464" s="43" t="s">
        <v>99</v>
      </c>
      <c r="D464" s="44" t="s">
        <v>61</v>
      </c>
      <c r="E464" s="43" t="s">
        <v>279</v>
      </c>
      <c r="F464" s="43" t="s">
        <v>83</v>
      </c>
      <c r="G464" s="74">
        <f>G465</f>
        <v>2201943.1</v>
      </c>
      <c r="H464" s="58"/>
      <c r="I464" s="63"/>
      <c r="J464" s="63"/>
      <c r="K464" s="105"/>
      <c r="L464" s="103"/>
    </row>
    <row r="465" spans="1:11" s="20" customFormat="1" ht="23.25" customHeight="1" x14ac:dyDescent="0.2">
      <c r="A465" s="36" t="s">
        <v>42</v>
      </c>
      <c r="B465" s="43" t="s">
        <v>165</v>
      </c>
      <c r="C465" s="43" t="s">
        <v>99</v>
      </c>
      <c r="D465" s="44" t="s">
        <v>61</v>
      </c>
      <c r="E465" s="43" t="s">
        <v>279</v>
      </c>
      <c r="F465" s="43" t="s">
        <v>43</v>
      </c>
      <c r="G465" s="83">
        <v>2201943.1</v>
      </c>
      <c r="H465" s="58"/>
      <c r="I465" s="63"/>
      <c r="J465" s="63"/>
      <c r="K465" s="48"/>
    </row>
    <row r="466" spans="1:11" ht="33.75" customHeight="1" x14ac:dyDescent="0.2">
      <c r="A466" s="37" t="s">
        <v>4</v>
      </c>
      <c r="B466" s="27" t="s">
        <v>165</v>
      </c>
      <c r="C466" s="31" t="s">
        <v>99</v>
      </c>
      <c r="D466" s="31" t="s">
        <v>61</v>
      </c>
      <c r="E466" s="31" t="s">
        <v>62</v>
      </c>
      <c r="F466" s="31" t="s">
        <v>2</v>
      </c>
      <c r="G466" s="18">
        <f>G467</f>
        <v>201960</v>
      </c>
      <c r="I466" s="47"/>
      <c r="J466" s="47"/>
      <c r="K466" s="47"/>
    </row>
    <row r="467" spans="1:11" ht="35.25" customHeight="1" x14ac:dyDescent="0.2">
      <c r="A467" s="37" t="s">
        <v>63</v>
      </c>
      <c r="B467" s="27" t="s">
        <v>165</v>
      </c>
      <c r="C467" s="31" t="s">
        <v>99</v>
      </c>
      <c r="D467" s="31" t="s">
        <v>61</v>
      </c>
      <c r="E467" s="31" t="s">
        <v>64</v>
      </c>
      <c r="F467" s="31" t="s">
        <v>2</v>
      </c>
      <c r="G467" s="18">
        <f>G468</f>
        <v>201960</v>
      </c>
      <c r="I467" s="47"/>
      <c r="J467" s="47"/>
      <c r="K467" s="47"/>
    </row>
    <row r="468" spans="1:11" s="20" customFormat="1" ht="31.5" customHeight="1" x14ac:dyDescent="0.2">
      <c r="A468" s="26" t="s">
        <v>251</v>
      </c>
      <c r="B468" s="43" t="s">
        <v>165</v>
      </c>
      <c r="C468" s="43" t="s">
        <v>99</v>
      </c>
      <c r="D468" s="44" t="s">
        <v>61</v>
      </c>
      <c r="E468" s="43" t="s">
        <v>79</v>
      </c>
      <c r="F468" s="43" t="s">
        <v>2</v>
      </c>
      <c r="G468" s="74">
        <f>G469</f>
        <v>201960</v>
      </c>
      <c r="H468" s="58"/>
      <c r="I468" s="63"/>
      <c r="J468" s="63"/>
      <c r="K468" s="48"/>
    </row>
    <row r="469" spans="1:11" s="20" customFormat="1" ht="28.5" customHeight="1" x14ac:dyDescent="0.2">
      <c r="A469" s="37" t="s">
        <v>104</v>
      </c>
      <c r="B469" s="43" t="s">
        <v>165</v>
      </c>
      <c r="C469" s="43" t="s">
        <v>99</v>
      </c>
      <c r="D469" s="44" t="s">
        <v>61</v>
      </c>
      <c r="E469" s="43" t="s">
        <v>79</v>
      </c>
      <c r="F469" s="43" t="s">
        <v>83</v>
      </c>
      <c r="G469" s="74">
        <f>G470</f>
        <v>201960</v>
      </c>
      <c r="H469" s="58"/>
      <c r="I469" s="63"/>
      <c r="J469" s="63"/>
      <c r="K469" s="48"/>
    </row>
    <row r="470" spans="1:11" s="20" customFormat="1" ht="23.25" customHeight="1" x14ac:dyDescent="0.2">
      <c r="A470" s="37" t="s">
        <v>42</v>
      </c>
      <c r="B470" s="43" t="s">
        <v>165</v>
      </c>
      <c r="C470" s="43" t="s">
        <v>99</v>
      </c>
      <c r="D470" s="44" t="s">
        <v>61</v>
      </c>
      <c r="E470" s="43" t="s">
        <v>79</v>
      </c>
      <c r="F470" s="43" t="s">
        <v>43</v>
      </c>
      <c r="G470" s="83">
        <v>201960</v>
      </c>
      <c r="H470" s="63"/>
      <c r="I470" s="63"/>
      <c r="J470" s="63"/>
      <c r="K470" s="48"/>
    </row>
    <row r="471" spans="1:11" ht="16.5" customHeight="1" x14ac:dyDescent="0.2">
      <c r="A471" s="37" t="s">
        <v>160</v>
      </c>
      <c r="B471" s="27" t="s">
        <v>165</v>
      </c>
      <c r="C471" s="31" t="s">
        <v>99</v>
      </c>
      <c r="D471" s="31" t="s">
        <v>68</v>
      </c>
      <c r="E471" s="31" t="s">
        <v>60</v>
      </c>
      <c r="F471" s="31" t="s">
        <v>2</v>
      </c>
      <c r="G471" s="18">
        <f t="shared" ref="G471:G475" si="17">G472</f>
        <v>19118683</v>
      </c>
      <c r="I471" s="47"/>
      <c r="J471" s="47"/>
      <c r="K471" s="47"/>
    </row>
    <row r="472" spans="1:11" ht="25.5" x14ac:dyDescent="0.2">
      <c r="A472" s="37" t="s">
        <v>226</v>
      </c>
      <c r="B472" s="27" t="s">
        <v>165</v>
      </c>
      <c r="C472" s="31" t="s">
        <v>99</v>
      </c>
      <c r="D472" s="31" t="s">
        <v>68</v>
      </c>
      <c r="E472" s="31" t="s">
        <v>100</v>
      </c>
      <c r="F472" s="31" t="s">
        <v>2</v>
      </c>
      <c r="G472" s="18">
        <f t="shared" si="17"/>
        <v>19118683</v>
      </c>
      <c r="I472" s="47"/>
      <c r="J472" s="47"/>
      <c r="K472" s="47"/>
    </row>
    <row r="473" spans="1:11" ht="38.25" x14ac:dyDescent="0.2">
      <c r="A473" s="26" t="s">
        <v>112</v>
      </c>
      <c r="B473" s="27" t="s">
        <v>165</v>
      </c>
      <c r="C473" s="31" t="s">
        <v>99</v>
      </c>
      <c r="D473" s="31" t="s">
        <v>68</v>
      </c>
      <c r="E473" s="31" t="s">
        <v>113</v>
      </c>
      <c r="F473" s="31" t="s">
        <v>2</v>
      </c>
      <c r="G473" s="18">
        <f>G474+G480+G486+G483+G477</f>
        <v>19118683</v>
      </c>
      <c r="I473" s="47"/>
      <c r="J473" s="47"/>
      <c r="K473" s="47"/>
    </row>
    <row r="474" spans="1:11" ht="31.5" customHeight="1" x14ac:dyDescent="0.2">
      <c r="A474" s="26" t="s">
        <v>114</v>
      </c>
      <c r="B474" s="27" t="s">
        <v>165</v>
      </c>
      <c r="C474" s="31" t="s">
        <v>99</v>
      </c>
      <c r="D474" s="31" t="s">
        <v>68</v>
      </c>
      <c r="E474" s="31" t="s">
        <v>115</v>
      </c>
      <c r="F474" s="31" t="s">
        <v>2</v>
      </c>
      <c r="G474" s="18">
        <f t="shared" si="17"/>
        <v>17921789</v>
      </c>
      <c r="I474" s="47"/>
      <c r="J474" s="47"/>
      <c r="K474" s="47"/>
    </row>
    <row r="475" spans="1:11" ht="30" customHeight="1" x14ac:dyDescent="0.2">
      <c r="A475" s="26" t="s">
        <v>104</v>
      </c>
      <c r="B475" s="27" t="s">
        <v>165</v>
      </c>
      <c r="C475" s="31" t="s">
        <v>99</v>
      </c>
      <c r="D475" s="31" t="s">
        <v>68</v>
      </c>
      <c r="E475" s="31" t="s">
        <v>115</v>
      </c>
      <c r="F475" s="31" t="s">
        <v>83</v>
      </c>
      <c r="G475" s="18">
        <f t="shared" si="17"/>
        <v>17921789</v>
      </c>
      <c r="I475" s="47"/>
      <c r="J475" s="47"/>
      <c r="K475" s="47"/>
    </row>
    <row r="476" spans="1:11" ht="17.25" customHeight="1" x14ac:dyDescent="0.2">
      <c r="A476" s="35" t="s">
        <v>42</v>
      </c>
      <c r="B476" s="27" t="s">
        <v>165</v>
      </c>
      <c r="C476" s="31" t="s">
        <v>99</v>
      </c>
      <c r="D476" s="31" t="s">
        <v>68</v>
      </c>
      <c r="E476" s="31" t="s">
        <v>115</v>
      </c>
      <c r="F476" s="31" t="s">
        <v>43</v>
      </c>
      <c r="G476" s="82">
        <v>17921789</v>
      </c>
      <c r="I476" s="47"/>
      <c r="J476" s="47"/>
      <c r="K476" s="47"/>
    </row>
    <row r="477" spans="1:11" ht="23.25" customHeight="1" x14ac:dyDescent="0.2">
      <c r="A477" s="35" t="s">
        <v>447</v>
      </c>
      <c r="B477" s="27" t="s">
        <v>165</v>
      </c>
      <c r="C477" s="31" t="s">
        <v>99</v>
      </c>
      <c r="D477" s="31" t="s">
        <v>68</v>
      </c>
      <c r="E477" s="31" t="s">
        <v>446</v>
      </c>
      <c r="F477" s="31" t="s">
        <v>2</v>
      </c>
      <c r="G477" s="18">
        <f>G478</f>
        <v>1003605</v>
      </c>
      <c r="I477" s="47"/>
      <c r="J477" s="47"/>
      <c r="K477" s="47"/>
    </row>
    <row r="478" spans="1:11" ht="31.5" customHeight="1" x14ac:dyDescent="0.2">
      <c r="A478" s="35" t="s">
        <v>104</v>
      </c>
      <c r="B478" s="27" t="s">
        <v>165</v>
      </c>
      <c r="C478" s="31" t="s">
        <v>99</v>
      </c>
      <c r="D478" s="31" t="s">
        <v>68</v>
      </c>
      <c r="E478" s="31" t="s">
        <v>446</v>
      </c>
      <c r="F478" s="31" t="s">
        <v>83</v>
      </c>
      <c r="G478" s="18">
        <f>G479</f>
        <v>1003605</v>
      </c>
      <c r="I478" s="47"/>
      <c r="J478" s="47"/>
      <c r="K478" s="47"/>
    </row>
    <row r="479" spans="1:11" ht="23.25" customHeight="1" x14ac:dyDescent="0.2">
      <c r="A479" s="35" t="s">
        <v>42</v>
      </c>
      <c r="B479" s="27" t="s">
        <v>165</v>
      </c>
      <c r="C479" s="31" t="s">
        <v>99</v>
      </c>
      <c r="D479" s="31" t="s">
        <v>68</v>
      </c>
      <c r="E479" s="31" t="s">
        <v>446</v>
      </c>
      <c r="F479" s="31" t="s">
        <v>43</v>
      </c>
      <c r="G479" s="82">
        <v>1003605</v>
      </c>
      <c r="I479" s="47"/>
      <c r="J479" s="47"/>
      <c r="K479" s="47"/>
    </row>
    <row r="480" spans="1:11" s="20" customFormat="1" ht="42.75" customHeight="1" x14ac:dyDescent="0.2">
      <c r="A480" s="26" t="s">
        <v>295</v>
      </c>
      <c r="B480" s="27" t="s">
        <v>165</v>
      </c>
      <c r="C480" s="31" t="s">
        <v>99</v>
      </c>
      <c r="D480" s="31" t="s">
        <v>68</v>
      </c>
      <c r="E480" s="31" t="s">
        <v>333</v>
      </c>
      <c r="F480" s="31" t="s">
        <v>2</v>
      </c>
      <c r="G480" s="18">
        <f>G481</f>
        <v>88000</v>
      </c>
      <c r="I480" s="48"/>
      <c r="J480" s="48"/>
      <c r="K480" s="48"/>
    </row>
    <row r="481" spans="1:11" s="20" customFormat="1" ht="30" customHeight="1" x14ac:dyDescent="0.2">
      <c r="A481" s="26" t="s">
        <v>104</v>
      </c>
      <c r="B481" s="27" t="s">
        <v>165</v>
      </c>
      <c r="C481" s="31" t="s">
        <v>99</v>
      </c>
      <c r="D481" s="31" t="s">
        <v>68</v>
      </c>
      <c r="E481" s="31" t="s">
        <v>333</v>
      </c>
      <c r="F481" s="31" t="s">
        <v>83</v>
      </c>
      <c r="G481" s="18">
        <f>G482</f>
        <v>88000</v>
      </c>
      <c r="I481" s="48"/>
      <c r="J481" s="48"/>
      <c r="K481" s="48"/>
    </row>
    <row r="482" spans="1:11" s="20" customFormat="1" ht="24.75" customHeight="1" x14ac:dyDescent="0.2">
      <c r="A482" s="26" t="s">
        <v>42</v>
      </c>
      <c r="B482" s="27" t="s">
        <v>165</v>
      </c>
      <c r="C482" s="31" t="s">
        <v>99</v>
      </c>
      <c r="D482" s="31" t="s">
        <v>68</v>
      </c>
      <c r="E482" s="31" t="s">
        <v>333</v>
      </c>
      <c r="F482" s="31" t="s">
        <v>43</v>
      </c>
      <c r="G482" s="82">
        <v>88000</v>
      </c>
      <c r="H482" s="48"/>
      <c r="I482" s="48"/>
      <c r="J482" s="48"/>
      <c r="K482" s="48"/>
    </row>
    <row r="483" spans="1:11" s="20" customFormat="1" ht="30" customHeight="1" x14ac:dyDescent="0.2">
      <c r="A483" s="26" t="s">
        <v>343</v>
      </c>
      <c r="B483" s="27" t="s">
        <v>165</v>
      </c>
      <c r="C483" s="31" t="s">
        <v>99</v>
      </c>
      <c r="D483" s="31" t="s">
        <v>68</v>
      </c>
      <c r="E483" s="31" t="s">
        <v>344</v>
      </c>
      <c r="F483" s="31" t="s">
        <v>2</v>
      </c>
      <c r="G483" s="18">
        <f>G484</f>
        <v>51900</v>
      </c>
      <c r="I483" s="48"/>
      <c r="J483" s="48"/>
      <c r="K483" s="48"/>
    </row>
    <row r="484" spans="1:11" s="20" customFormat="1" ht="32.25" customHeight="1" x14ac:dyDescent="0.2">
      <c r="A484" s="26" t="s">
        <v>104</v>
      </c>
      <c r="B484" s="27" t="s">
        <v>165</v>
      </c>
      <c r="C484" s="31" t="s">
        <v>99</v>
      </c>
      <c r="D484" s="31" t="s">
        <v>68</v>
      </c>
      <c r="E484" s="31" t="s">
        <v>344</v>
      </c>
      <c r="F484" s="31" t="s">
        <v>83</v>
      </c>
      <c r="G484" s="18">
        <f>G485</f>
        <v>51900</v>
      </c>
      <c r="I484" s="48"/>
      <c r="J484" s="48"/>
      <c r="K484" s="48"/>
    </row>
    <row r="485" spans="1:11" s="20" customFormat="1" ht="24.75" customHeight="1" x14ac:dyDescent="0.2">
      <c r="A485" s="26" t="s">
        <v>42</v>
      </c>
      <c r="B485" s="27" t="s">
        <v>165</v>
      </c>
      <c r="C485" s="31" t="s">
        <v>99</v>
      </c>
      <c r="D485" s="31" t="s">
        <v>68</v>
      </c>
      <c r="E485" s="31" t="s">
        <v>344</v>
      </c>
      <c r="F485" s="31" t="s">
        <v>43</v>
      </c>
      <c r="G485" s="82">
        <v>51900</v>
      </c>
      <c r="H485" s="48"/>
      <c r="I485" s="48"/>
      <c r="J485" s="48"/>
      <c r="K485" s="48"/>
    </row>
    <row r="486" spans="1:11" s="20" customFormat="1" ht="30.75" customHeight="1" x14ac:dyDescent="0.2">
      <c r="A486" s="26" t="s">
        <v>336</v>
      </c>
      <c r="B486" s="27" t="s">
        <v>165</v>
      </c>
      <c r="C486" s="31" t="s">
        <v>99</v>
      </c>
      <c r="D486" s="31" t="s">
        <v>68</v>
      </c>
      <c r="E486" s="31" t="s">
        <v>337</v>
      </c>
      <c r="F486" s="31" t="s">
        <v>2</v>
      </c>
      <c r="G486" s="18">
        <f>G487</f>
        <v>53389</v>
      </c>
      <c r="I486" s="48"/>
      <c r="J486" s="48"/>
      <c r="K486" s="48"/>
    </row>
    <row r="487" spans="1:11" s="20" customFormat="1" ht="30" customHeight="1" x14ac:dyDescent="0.2">
      <c r="A487" s="26" t="s">
        <v>104</v>
      </c>
      <c r="B487" s="27" t="s">
        <v>165</v>
      </c>
      <c r="C487" s="31" t="s">
        <v>99</v>
      </c>
      <c r="D487" s="31" t="s">
        <v>68</v>
      </c>
      <c r="E487" s="31" t="s">
        <v>337</v>
      </c>
      <c r="F487" s="31" t="s">
        <v>83</v>
      </c>
      <c r="G487" s="18">
        <f>G488</f>
        <v>53389</v>
      </c>
      <c r="I487" s="48"/>
      <c r="J487" s="48"/>
      <c r="K487" s="48"/>
    </row>
    <row r="488" spans="1:11" s="20" customFormat="1" ht="24.75" customHeight="1" x14ac:dyDescent="0.2">
      <c r="A488" s="26" t="s">
        <v>42</v>
      </c>
      <c r="B488" s="27" t="s">
        <v>165</v>
      </c>
      <c r="C488" s="31" t="s">
        <v>99</v>
      </c>
      <c r="D488" s="31" t="s">
        <v>68</v>
      </c>
      <c r="E488" s="31" t="s">
        <v>337</v>
      </c>
      <c r="F488" s="31" t="s">
        <v>43</v>
      </c>
      <c r="G488" s="82">
        <v>53389</v>
      </c>
      <c r="I488" s="48"/>
      <c r="J488" s="48"/>
      <c r="K488" s="48"/>
    </row>
    <row r="489" spans="1:11" ht="15" customHeight="1" x14ac:dyDescent="0.2">
      <c r="A489" s="26" t="s">
        <v>168</v>
      </c>
      <c r="B489" s="27" t="s">
        <v>165</v>
      </c>
      <c r="C489" s="31" t="s">
        <v>99</v>
      </c>
      <c r="D489" s="31" t="s">
        <v>99</v>
      </c>
      <c r="E489" s="31" t="s">
        <v>60</v>
      </c>
      <c r="F489" s="31" t="s">
        <v>2</v>
      </c>
      <c r="G489" s="18">
        <f>G490</f>
        <v>3184525.2199999997</v>
      </c>
      <c r="I489" s="47"/>
      <c r="J489" s="47"/>
      <c r="K489" s="47"/>
    </row>
    <row r="490" spans="1:11" ht="30.75" customHeight="1" x14ac:dyDescent="0.2">
      <c r="A490" s="37" t="s">
        <v>226</v>
      </c>
      <c r="B490" s="27" t="s">
        <v>165</v>
      </c>
      <c r="C490" s="31" t="s">
        <v>99</v>
      </c>
      <c r="D490" s="31" t="s">
        <v>99</v>
      </c>
      <c r="E490" s="31" t="s">
        <v>100</v>
      </c>
      <c r="F490" s="31" t="s">
        <v>2</v>
      </c>
      <c r="G490" s="18">
        <f>G491+G500</f>
        <v>3184525.2199999997</v>
      </c>
      <c r="I490" s="47"/>
      <c r="J490" s="47"/>
      <c r="K490" s="47"/>
    </row>
    <row r="491" spans="1:11" ht="42.75" customHeight="1" x14ac:dyDescent="0.2">
      <c r="A491" s="26" t="s">
        <v>112</v>
      </c>
      <c r="B491" s="27" t="s">
        <v>165</v>
      </c>
      <c r="C491" s="31" t="s">
        <v>99</v>
      </c>
      <c r="D491" s="31" t="s">
        <v>99</v>
      </c>
      <c r="E491" s="31" t="s">
        <v>113</v>
      </c>
      <c r="F491" s="31" t="s">
        <v>2</v>
      </c>
      <c r="G491" s="18">
        <f>G495+G492</f>
        <v>3017525.2199999997</v>
      </c>
      <c r="I491" s="47"/>
      <c r="J491" s="47"/>
      <c r="K491" s="47"/>
    </row>
    <row r="492" spans="1:11" s="20" customFormat="1" ht="33" customHeight="1" x14ac:dyDescent="0.2">
      <c r="A492" s="26" t="s">
        <v>347</v>
      </c>
      <c r="B492" s="27" t="s">
        <v>165</v>
      </c>
      <c r="C492" s="31" t="s">
        <v>99</v>
      </c>
      <c r="D492" s="31" t="s">
        <v>99</v>
      </c>
      <c r="E492" s="31" t="s">
        <v>348</v>
      </c>
      <c r="F492" s="31" t="s">
        <v>2</v>
      </c>
      <c r="G492" s="18">
        <f>G493</f>
        <v>1154360</v>
      </c>
      <c r="I492" s="48"/>
      <c r="J492" s="48"/>
      <c r="K492" s="48"/>
    </row>
    <row r="493" spans="1:11" s="20" customFormat="1" ht="30" customHeight="1" x14ac:dyDescent="0.2">
      <c r="A493" s="26" t="s">
        <v>104</v>
      </c>
      <c r="B493" s="27" t="s">
        <v>165</v>
      </c>
      <c r="C493" s="31" t="s">
        <v>99</v>
      </c>
      <c r="D493" s="31" t="s">
        <v>99</v>
      </c>
      <c r="E493" s="31" t="s">
        <v>348</v>
      </c>
      <c r="F493" s="31" t="s">
        <v>83</v>
      </c>
      <c r="G493" s="18">
        <f>G494</f>
        <v>1154360</v>
      </c>
      <c r="I493" s="48"/>
      <c r="J493" s="48"/>
      <c r="K493" s="48"/>
    </row>
    <row r="494" spans="1:11" s="20" customFormat="1" ht="24.75" customHeight="1" x14ac:dyDescent="0.2">
      <c r="A494" s="26" t="s">
        <v>42</v>
      </c>
      <c r="B494" s="27" t="s">
        <v>165</v>
      </c>
      <c r="C494" s="31" t="s">
        <v>99</v>
      </c>
      <c r="D494" s="31" t="s">
        <v>99</v>
      </c>
      <c r="E494" s="31" t="s">
        <v>348</v>
      </c>
      <c r="F494" s="31" t="s">
        <v>43</v>
      </c>
      <c r="G494" s="82">
        <v>1154360</v>
      </c>
      <c r="H494" s="48"/>
      <c r="I494" s="48"/>
      <c r="J494" s="48"/>
      <c r="K494" s="48"/>
    </row>
    <row r="495" spans="1:11" ht="43.5" customHeight="1" x14ac:dyDescent="0.2">
      <c r="A495" s="26" t="s">
        <v>401</v>
      </c>
      <c r="B495" s="27" t="s">
        <v>165</v>
      </c>
      <c r="C495" s="31" t="s">
        <v>99</v>
      </c>
      <c r="D495" s="31" t="s">
        <v>99</v>
      </c>
      <c r="E495" s="31" t="s">
        <v>120</v>
      </c>
      <c r="F495" s="31" t="s">
        <v>2</v>
      </c>
      <c r="G495" s="18">
        <f>G496+G498</f>
        <v>1863165.22</v>
      </c>
      <c r="I495" s="47"/>
      <c r="J495" s="47"/>
      <c r="K495" s="47"/>
    </row>
    <row r="496" spans="1:11" ht="23.25" customHeight="1" x14ac:dyDescent="0.2">
      <c r="A496" s="26" t="s">
        <v>121</v>
      </c>
      <c r="B496" s="27" t="s">
        <v>165</v>
      </c>
      <c r="C496" s="31" t="s">
        <v>99</v>
      </c>
      <c r="D496" s="31" t="s">
        <v>99</v>
      </c>
      <c r="E496" s="31" t="s">
        <v>120</v>
      </c>
      <c r="F496" s="31" t="s">
        <v>122</v>
      </c>
      <c r="G496" s="18">
        <f>G497</f>
        <v>200000</v>
      </c>
      <c r="I496" s="47"/>
      <c r="J496" s="47"/>
      <c r="K496" s="47"/>
    </row>
    <row r="497" spans="1:11" ht="30" customHeight="1" x14ac:dyDescent="0.2">
      <c r="A497" s="26" t="s">
        <v>44</v>
      </c>
      <c r="B497" s="27" t="s">
        <v>165</v>
      </c>
      <c r="C497" s="31" t="s">
        <v>99</v>
      </c>
      <c r="D497" s="31" t="s">
        <v>99</v>
      </c>
      <c r="E497" s="31" t="s">
        <v>120</v>
      </c>
      <c r="F497" s="31" t="s">
        <v>45</v>
      </c>
      <c r="G497" s="82">
        <v>200000</v>
      </c>
      <c r="I497" s="47"/>
      <c r="J497" s="47"/>
      <c r="K497" s="47"/>
    </row>
    <row r="498" spans="1:11" ht="25.5" x14ac:dyDescent="0.2">
      <c r="A498" s="26" t="s">
        <v>104</v>
      </c>
      <c r="B498" s="27" t="s">
        <v>165</v>
      </c>
      <c r="C498" s="31" t="s">
        <v>99</v>
      </c>
      <c r="D498" s="31" t="s">
        <v>99</v>
      </c>
      <c r="E498" s="31" t="s">
        <v>120</v>
      </c>
      <c r="F498" s="31" t="s">
        <v>83</v>
      </c>
      <c r="G498" s="18">
        <f>G499</f>
        <v>1663165.22</v>
      </c>
      <c r="I498" s="47"/>
      <c r="J498" s="47"/>
      <c r="K498" s="47"/>
    </row>
    <row r="499" spans="1:11" x14ac:dyDescent="0.2">
      <c r="A499" s="26" t="s">
        <v>42</v>
      </c>
      <c r="B499" s="27" t="s">
        <v>165</v>
      </c>
      <c r="C499" s="31" t="s">
        <v>99</v>
      </c>
      <c r="D499" s="31" t="s">
        <v>99</v>
      </c>
      <c r="E499" s="31" t="s">
        <v>120</v>
      </c>
      <c r="F499" s="31" t="s">
        <v>43</v>
      </c>
      <c r="G499" s="82">
        <v>1663165.22</v>
      </c>
      <c r="I499" s="47"/>
      <c r="J499" s="47"/>
      <c r="K499" s="47"/>
    </row>
    <row r="500" spans="1:11" s="20" customFormat="1" ht="25.5" x14ac:dyDescent="0.2">
      <c r="A500" s="36" t="s">
        <v>338</v>
      </c>
      <c r="B500" s="27" t="s">
        <v>165</v>
      </c>
      <c r="C500" s="31" t="s">
        <v>99</v>
      </c>
      <c r="D500" s="31" t="s">
        <v>99</v>
      </c>
      <c r="E500" s="31" t="s">
        <v>339</v>
      </c>
      <c r="F500" s="31" t="s">
        <v>2</v>
      </c>
      <c r="G500" s="18">
        <f>G501</f>
        <v>167000</v>
      </c>
      <c r="I500" s="48"/>
      <c r="J500" s="48"/>
      <c r="K500" s="48"/>
    </row>
    <row r="501" spans="1:11" s="20" customFormat="1" ht="25.5" x14ac:dyDescent="0.2">
      <c r="A501" s="26" t="s">
        <v>340</v>
      </c>
      <c r="B501" s="27" t="s">
        <v>165</v>
      </c>
      <c r="C501" s="31" t="s">
        <v>99</v>
      </c>
      <c r="D501" s="31" t="s">
        <v>99</v>
      </c>
      <c r="E501" s="31" t="s">
        <v>341</v>
      </c>
      <c r="F501" s="31" t="s">
        <v>2</v>
      </c>
      <c r="G501" s="18">
        <f>G502</f>
        <v>167000</v>
      </c>
      <c r="I501" s="48"/>
      <c r="J501" s="48"/>
      <c r="K501" s="48"/>
    </row>
    <row r="502" spans="1:11" s="20" customFormat="1" ht="25.5" x14ac:dyDescent="0.2">
      <c r="A502" s="26" t="s">
        <v>342</v>
      </c>
      <c r="B502" s="27" t="s">
        <v>165</v>
      </c>
      <c r="C502" s="31" t="s">
        <v>99</v>
      </c>
      <c r="D502" s="31" t="s">
        <v>99</v>
      </c>
      <c r="E502" s="31" t="s">
        <v>341</v>
      </c>
      <c r="F502" s="31" t="s">
        <v>73</v>
      </c>
      <c r="G502" s="18">
        <f>G503</f>
        <v>167000</v>
      </c>
      <c r="I502" s="48"/>
      <c r="J502" s="48"/>
      <c r="K502" s="48"/>
    </row>
    <row r="503" spans="1:11" s="20" customFormat="1" ht="25.5" x14ac:dyDescent="0.2">
      <c r="A503" s="26" t="s">
        <v>74</v>
      </c>
      <c r="B503" s="27" t="s">
        <v>165</v>
      </c>
      <c r="C503" s="31" t="s">
        <v>99</v>
      </c>
      <c r="D503" s="31" t="s">
        <v>99</v>
      </c>
      <c r="E503" s="31" t="s">
        <v>341</v>
      </c>
      <c r="F503" s="31" t="s">
        <v>6</v>
      </c>
      <c r="G503" s="82">
        <v>167000</v>
      </c>
      <c r="I503" s="48"/>
      <c r="J503" s="48"/>
      <c r="K503" s="48"/>
    </row>
    <row r="504" spans="1:11" ht="24" customHeight="1" x14ac:dyDescent="0.2">
      <c r="A504" s="26" t="s">
        <v>27</v>
      </c>
      <c r="B504" s="27" t="s">
        <v>165</v>
      </c>
      <c r="C504" s="31" t="s">
        <v>99</v>
      </c>
      <c r="D504" s="31" t="s">
        <v>91</v>
      </c>
      <c r="E504" s="31" t="s">
        <v>60</v>
      </c>
      <c r="F504" s="31" t="s">
        <v>2</v>
      </c>
      <c r="G504" s="18">
        <f t="shared" ref="G504" si="18">G505</f>
        <v>12452750</v>
      </c>
      <c r="I504" s="47"/>
      <c r="J504" s="47"/>
      <c r="K504" s="47"/>
    </row>
    <row r="505" spans="1:11" ht="25.5" x14ac:dyDescent="0.2">
      <c r="A505" s="37" t="s">
        <v>226</v>
      </c>
      <c r="B505" s="27" t="s">
        <v>165</v>
      </c>
      <c r="C505" s="31" t="s">
        <v>99</v>
      </c>
      <c r="D505" s="31" t="s">
        <v>91</v>
      </c>
      <c r="E505" s="31" t="s">
        <v>100</v>
      </c>
      <c r="F505" s="31" t="s">
        <v>2</v>
      </c>
      <c r="G505" s="18">
        <f>G510+G506</f>
        <v>12452750</v>
      </c>
      <c r="I505" s="47"/>
      <c r="J505" s="47"/>
      <c r="K505" s="47"/>
    </row>
    <row r="506" spans="1:11" s="20" customFormat="1" ht="38.25" x14ac:dyDescent="0.2">
      <c r="A506" s="37" t="s">
        <v>112</v>
      </c>
      <c r="B506" s="27" t="s">
        <v>165</v>
      </c>
      <c r="C506" s="31" t="s">
        <v>99</v>
      </c>
      <c r="D506" s="31" t="s">
        <v>91</v>
      </c>
      <c r="E506" s="31" t="s">
        <v>113</v>
      </c>
      <c r="F506" s="31" t="s">
        <v>2</v>
      </c>
      <c r="G506" s="18">
        <f>G507</f>
        <v>125000</v>
      </c>
      <c r="I506" s="48"/>
      <c r="J506" s="48"/>
      <c r="K506" s="48"/>
    </row>
    <row r="507" spans="1:11" s="20" customFormat="1" ht="25.5" x14ac:dyDescent="0.2">
      <c r="A507" s="37" t="s">
        <v>343</v>
      </c>
      <c r="B507" s="27" t="s">
        <v>165</v>
      </c>
      <c r="C507" s="31" t="s">
        <v>99</v>
      </c>
      <c r="D507" s="31" t="s">
        <v>91</v>
      </c>
      <c r="E507" s="31" t="s">
        <v>344</v>
      </c>
      <c r="F507" s="31" t="s">
        <v>2</v>
      </c>
      <c r="G507" s="18">
        <f>G508</f>
        <v>125000</v>
      </c>
      <c r="I507" s="48"/>
      <c r="J507" s="48"/>
      <c r="K507" s="48"/>
    </row>
    <row r="508" spans="1:11" s="20" customFormat="1" ht="25.5" x14ac:dyDescent="0.2">
      <c r="A508" s="26" t="s">
        <v>342</v>
      </c>
      <c r="B508" s="27" t="s">
        <v>165</v>
      </c>
      <c r="C508" s="31" t="s">
        <v>99</v>
      </c>
      <c r="D508" s="31" t="s">
        <v>91</v>
      </c>
      <c r="E508" s="31" t="s">
        <v>344</v>
      </c>
      <c r="F508" s="31" t="s">
        <v>73</v>
      </c>
      <c r="G508" s="18">
        <f>G509</f>
        <v>125000</v>
      </c>
      <c r="I508" s="48"/>
      <c r="J508" s="48"/>
      <c r="K508" s="48"/>
    </row>
    <row r="509" spans="1:11" s="20" customFormat="1" ht="25.5" x14ac:dyDescent="0.2">
      <c r="A509" s="26" t="s">
        <v>74</v>
      </c>
      <c r="B509" s="27" t="s">
        <v>165</v>
      </c>
      <c r="C509" s="31" t="s">
        <v>99</v>
      </c>
      <c r="D509" s="31" t="s">
        <v>91</v>
      </c>
      <c r="E509" s="31" t="s">
        <v>344</v>
      </c>
      <c r="F509" s="31" t="s">
        <v>6</v>
      </c>
      <c r="G509" s="82">
        <v>125000</v>
      </c>
      <c r="I509" s="48"/>
      <c r="J509" s="48"/>
      <c r="K509" s="48"/>
    </row>
    <row r="510" spans="1:11" ht="31.5" customHeight="1" x14ac:dyDescent="0.2">
      <c r="A510" s="26" t="s">
        <v>228</v>
      </c>
      <c r="B510" s="27" t="s">
        <v>165</v>
      </c>
      <c r="C510" s="31" t="s">
        <v>99</v>
      </c>
      <c r="D510" s="31" t="s">
        <v>91</v>
      </c>
      <c r="E510" s="31" t="s">
        <v>146</v>
      </c>
      <c r="F510" s="31" t="s">
        <v>2</v>
      </c>
      <c r="G510" s="18">
        <f>G511+G518</f>
        <v>12327750</v>
      </c>
      <c r="I510" s="47"/>
      <c r="J510" s="47"/>
      <c r="K510" s="47"/>
    </row>
    <row r="511" spans="1:11" ht="29.25" customHeight="1" x14ac:dyDescent="0.2">
      <c r="A511" s="26" t="s">
        <v>28</v>
      </c>
      <c r="B511" s="27" t="s">
        <v>165</v>
      </c>
      <c r="C511" s="31" t="s">
        <v>99</v>
      </c>
      <c r="D511" s="31" t="s">
        <v>91</v>
      </c>
      <c r="E511" s="31" t="s">
        <v>123</v>
      </c>
      <c r="F511" s="31" t="s">
        <v>2</v>
      </c>
      <c r="G511" s="18">
        <f>G512+G514+G516</f>
        <v>12115150</v>
      </c>
      <c r="I511" s="47"/>
      <c r="J511" s="47"/>
      <c r="K511" s="47"/>
    </row>
    <row r="512" spans="1:11" ht="67.5" customHeight="1" x14ac:dyDescent="0.2">
      <c r="A512" s="26" t="s">
        <v>186</v>
      </c>
      <c r="B512" s="27" t="s">
        <v>165</v>
      </c>
      <c r="C512" s="31" t="s">
        <v>99</v>
      </c>
      <c r="D512" s="31" t="s">
        <v>91</v>
      </c>
      <c r="E512" s="31" t="s">
        <v>123</v>
      </c>
      <c r="F512" s="31" t="s">
        <v>66</v>
      </c>
      <c r="G512" s="18">
        <f>G513</f>
        <v>10651720</v>
      </c>
      <c r="I512" s="47"/>
      <c r="J512" s="47"/>
      <c r="K512" s="47"/>
    </row>
    <row r="513" spans="1:11" x14ac:dyDescent="0.2">
      <c r="A513" s="26" t="s">
        <v>16</v>
      </c>
      <c r="B513" s="27" t="s">
        <v>165</v>
      </c>
      <c r="C513" s="31" t="s">
        <v>99</v>
      </c>
      <c r="D513" s="31" t="s">
        <v>91</v>
      </c>
      <c r="E513" s="31" t="s">
        <v>123</v>
      </c>
      <c r="F513" s="31" t="s">
        <v>17</v>
      </c>
      <c r="G513" s="82">
        <v>10651720</v>
      </c>
      <c r="I513" s="47"/>
      <c r="J513" s="47"/>
      <c r="K513" s="47"/>
    </row>
    <row r="514" spans="1:11" ht="31.5" customHeight="1" x14ac:dyDescent="0.2">
      <c r="A514" s="26" t="s">
        <v>283</v>
      </c>
      <c r="B514" s="27" t="s">
        <v>165</v>
      </c>
      <c r="C514" s="31" t="s">
        <v>99</v>
      </c>
      <c r="D514" s="31" t="s">
        <v>91</v>
      </c>
      <c r="E514" s="31" t="s">
        <v>123</v>
      </c>
      <c r="F514" s="31" t="s">
        <v>73</v>
      </c>
      <c r="G514" s="18">
        <f>G515</f>
        <v>1459430</v>
      </c>
      <c r="I514" s="47"/>
      <c r="J514" s="47"/>
      <c r="K514" s="47"/>
    </row>
    <row r="515" spans="1:11" ht="25.5" x14ac:dyDescent="0.2">
      <c r="A515" s="26" t="s">
        <v>74</v>
      </c>
      <c r="B515" s="27" t="s">
        <v>165</v>
      </c>
      <c r="C515" s="31" t="s">
        <v>99</v>
      </c>
      <c r="D515" s="31" t="s">
        <v>91</v>
      </c>
      <c r="E515" s="31" t="s">
        <v>123</v>
      </c>
      <c r="F515" s="31" t="s">
        <v>6</v>
      </c>
      <c r="G515" s="82">
        <v>1459430</v>
      </c>
      <c r="I515" s="47"/>
      <c r="J515" s="47"/>
      <c r="K515" s="47"/>
    </row>
    <row r="516" spans="1:11" ht="16.5" customHeight="1" outlineLevel="5" x14ac:dyDescent="0.2">
      <c r="A516" s="26" t="s">
        <v>76</v>
      </c>
      <c r="B516" s="27" t="s">
        <v>165</v>
      </c>
      <c r="C516" s="31" t="s">
        <v>99</v>
      </c>
      <c r="D516" s="31" t="s">
        <v>91</v>
      </c>
      <c r="E516" s="31" t="s">
        <v>123</v>
      </c>
      <c r="F516" s="31" t="s">
        <v>77</v>
      </c>
      <c r="G516" s="18">
        <f>G517</f>
        <v>4000</v>
      </c>
      <c r="I516" s="47"/>
      <c r="J516" s="47"/>
      <c r="K516" s="47"/>
    </row>
    <row r="517" spans="1:11" ht="16.5" customHeight="1" outlineLevel="5" x14ac:dyDescent="0.2">
      <c r="A517" s="26" t="s">
        <v>9</v>
      </c>
      <c r="B517" s="27" t="s">
        <v>165</v>
      </c>
      <c r="C517" s="31" t="s">
        <v>99</v>
      </c>
      <c r="D517" s="31" t="s">
        <v>91</v>
      </c>
      <c r="E517" s="31" t="s">
        <v>123</v>
      </c>
      <c r="F517" s="31" t="s">
        <v>10</v>
      </c>
      <c r="G517" s="82">
        <v>4000</v>
      </c>
      <c r="I517" s="47"/>
      <c r="J517" s="47"/>
      <c r="K517" s="47"/>
    </row>
    <row r="518" spans="1:11" s="20" customFormat="1" ht="26.25" customHeight="1" outlineLevel="5" x14ac:dyDescent="0.2">
      <c r="A518" s="26" t="s">
        <v>346</v>
      </c>
      <c r="B518" s="27" t="s">
        <v>165</v>
      </c>
      <c r="C518" s="31" t="s">
        <v>99</v>
      </c>
      <c r="D518" s="31" t="s">
        <v>91</v>
      </c>
      <c r="E518" s="31" t="s">
        <v>345</v>
      </c>
      <c r="F518" s="31" t="s">
        <v>2</v>
      </c>
      <c r="G518" s="18">
        <f>G519</f>
        <v>212600</v>
      </c>
      <c r="I518" s="48"/>
      <c r="J518" s="48"/>
      <c r="K518" s="48"/>
    </row>
    <row r="519" spans="1:11" s="20" customFormat="1" ht="32.25" customHeight="1" outlineLevel="5" x14ac:dyDescent="0.2">
      <c r="A519" s="26" t="s">
        <v>150</v>
      </c>
      <c r="B519" s="27" t="s">
        <v>165</v>
      </c>
      <c r="C519" s="31" t="s">
        <v>99</v>
      </c>
      <c r="D519" s="31" t="s">
        <v>91</v>
      </c>
      <c r="E519" s="31" t="s">
        <v>345</v>
      </c>
      <c r="F519" s="31" t="s">
        <v>73</v>
      </c>
      <c r="G519" s="18">
        <f>G520</f>
        <v>212600</v>
      </c>
      <c r="I519" s="48"/>
      <c r="J519" s="48"/>
      <c r="K519" s="48"/>
    </row>
    <row r="520" spans="1:11" s="20" customFormat="1" ht="26.25" customHeight="1" outlineLevel="5" x14ac:dyDescent="0.2">
      <c r="A520" s="26" t="s">
        <v>74</v>
      </c>
      <c r="B520" s="27" t="s">
        <v>165</v>
      </c>
      <c r="C520" s="31" t="s">
        <v>99</v>
      </c>
      <c r="D520" s="31" t="s">
        <v>91</v>
      </c>
      <c r="E520" s="31" t="s">
        <v>345</v>
      </c>
      <c r="F520" s="31" t="s">
        <v>6</v>
      </c>
      <c r="G520" s="82">
        <v>212600</v>
      </c>
      <c r="I520" s="48"/>
      <c r="J520" s="48"/>
      <c r="K520" s="48"/>
    </row>
    <row r="521" spans="1:11" ht="17.25" customHeight="1" outlineLevel="5" x14ac:dyDescent="0.2">
      <c r="A521" s="30" t="s">
        <v>32</v>
      </c>
      <c r="B521" s="27" t="s">
        <v>165</v>
      </c>
      <c r="C521" s="31" t="s">
        <v>131</v>
      </c>
      <c r="D521" s="31" t="s">
        <v>59</v>
      </c>
      <c r="E521" s="31" t="s">
        <v>60</v>
      </c>
      <c r="F521" s="31" t="s">
        <v>2</v>
      </c>
      <c r="G521" s="18">
        <f>G529+G522</f>
        <v>4517417</v>
      </c>
      <c r="I521" s="47"/>
      <c r="J521" s="47"/>
      <c r="K521" s="47"/>
    </row>
    <row r="522" spans="1:11" ht="17.25" customHeight="1" outlineLevel="5" x14ac:dyDescent="0.2">
      <c r="A522" s="37" t="s">
        <v>180</v>
      </c>
      <c r="B522" s="27" t="s">
        <v>165</v>
      </c>
      <c r="C522" s="31" t="s">
        <v>131</v>
      </c>
      <c r="D522" s="31" t="s">
        <v>68</v>
      </c>
      <c r="E522" s="31" t="s">
        <v>60</v>
      </c>
      <c r="F522" s="31" t="s">
        <v>2</v>
      </c>
      <c r="G522" s="18">
        <f t="shared" ref="G522:G527" si="19">G523</f>
        <v>1470000</v>
      </c>
      <c r="I522" s="47"/>
      <c r="J522" s="47"/>
      <c r="K522" s="47"/>
    </row>
    <row r="523" spans="1:11" ht="26.25" customHeight="1" outlineLevel="5" x14ac:dyDescent="0.2">
      <c r="A523" s="37" t="s">
        <v>226</v>
      </c>
      <c r="B523" s="27" t="s">
        <v>165</v>
      </c>
      <c r="C523" s="31" t="s">
        <v>131</v>
      </c>
      <c r="D523" s="31" t="s">
        <v>68</v>
      </c>
      <c r="E523" s="31" t="s">
        <v>100</v>
      </c>
      <c r="F523" s="31" t="s">
        <v>2</v>
      </c>
      <c r="G523" s="18">
        <f>G524</f>
        <v>1470000</v>
      </c>
      <c r="I523" s="47"/>
      <c r="J523" s="47"/>
      <c r="K523" s="47"/>
    </row>
    <row r="524" spans="1:11" ht="17.25" customHeight="1" outlineLevel="5" x14ac:dyDescent="0.2">
      <c r="A524" s="37" t="s">
        <v>181</v>
      </c>
      <c r="B524" s="27" t="s">
        <v>165</v>
      </c>
      <c r="C524" s="31" t="s">
        <v>131</v>
      </c>
      <c r="D524" s="31" t="s">
        <v>68</v>
      </c>
      <c r="E524" s="31" t="s">
        <v>109</v>
      </c>
      <c r="F524" s="31" t="s">
        <v>2</v>
      </c>
      <c r="G524" s="18">
        <f t="shared" si="19"/>
        <v>1470000</v>
      </c>
      <c r="I524" s="47"/>
      <c r="J524" s="47"/>
      <c r="K524" s="47"/>
    </row>
    <row r="525" spans="1:11" ht="17.25" customHeight="1" outlineLevel="5" x14ac:dyDescent="0.2">
      <c r="A525" s="37" t="s">
        <v>362</v>
      </c>
      <c r="B525" s="27" t="s">
        <v>165</v>
      </c>
      <c r="C525" s="31" t="s">
        <v>131</v>
      </c>
      <c r="D525" s="31" t="s">
        <v>68</v>
      </c>
      <c r="E525" s="31" t="s">
        <v>363</v>
      </c>
      <c r="F525" s="31" t="s">
        <v>2</v>
      </c>
      <c r="G525" s="18">
        <f t="shared" si="19"/>
        <v>1470000</v>
      </c>
      <c r="I525" s="47"/>
      <c r="J525" s="47"/>
      <c r="K525" s="47"/>
    </row>
    <row r="526" spans="1:11" ht="43.5" customHeight="1" outlineLevel="5" x14ac:dyDescent="0.2">
      <c r="A526" s="37" t="s">
        <v>190</v>
      </c>
      <c r="B526" s="27" t="s">
        <v>165</v>
      </c>
      <c r="C526" s="31" t="s">
        <v>131</v>
      </c>
      <c r="D526" s="31" t="s">
        <v>68</v>
      </c>
      <c r="E526" s="31" t="s">
        <v>364</v>
      </c>
      <c r="F526" s="31" t="s">
        <v>2</v>
      </c>
      <c r="G526" s="18">
        <f t="shared" si="19"/>
        <v>1470000</v>
      </c>
      <c r="I526" s="47"/>
      <c r="J526" s="47"/>
      <c r="K526" s="47"/>
    </row>
    <row r="527" spans="1:11" ht="18.75" customHeight="1" outlineLevel="5" x14ac:dyDescent="0.2">
      <c r="A527" s="37" t="s">
        <v>121</v>
      </c>
      <c r="B527" s="27" t="s">
        <v>165</v>
      </c>
      <c r="C527" s="31" t="s">
        <v>131</v>
      </c>
      <c r="D527" s="31" t="s">
        <v>68</v>
      </c>
      <c r="E527" s="31" t="s">
        <v>364</v>
      </c>
      <c r="F527" s="31" t="s">
        <v>122</v>
      </c>
      <c r="G527" s="18">
        <f t="shared" si="19"/>
        <v>1470000</v>
      </c>
      <c r="I527" s="47"/>
      <c r="J527" s="47"/>
      <c r="K527" s="47"/>
    </row>
    <row r="528" spans="1:11" ht="28.5" customHeight="1" outlineLevel="5" x14ac:dyDescent="0.2">
      <c r="A528" s="37" t="s">
        <v>44</v>
      </c>
      <c r="B528" s="27" t="s">
        <v>165</v>
      </c>
      <c r="C528" s="31" t="s">
        <v>131</v>
      </c>
      <c r="D528" s="31" t="s">
        <v>68</v>
      </c>
      <c r="E528" s="31" t="s">
        <v>364</v>
      </c>
      <c r="F528" s="31" t="s">
        <v>45</v>
      </c>
      <c r="G528" s="82">
        <v>1470000</v>
      </c>
      <c r="I528" s="47"/>
      <c r="J528" s="47"/>
      <c r="K528" s="47"/>
    </row>
    <row r="529" spans="1:12" outlineLevel="5" x14ac:dyDescent="0.2">
      <c r="A529" s="26" t="s">
        <v>37</v>
      </c>
      <c r="B529" s="27" t="s">
        <v>165</v>
      </c>
      <c r="C529" s="68" t="s">
        <v>131</v>
      </c>
      <c r="D529" s="68" t="s">
        <v>71</v>
      </c>
      <c r="E529" s="68" t="s">
        <v>60</v>
      </c>
      <c r="F529" s="68" t="s">
        <v>2</v>
      </c>
      <c r="G529" s="18">
        <f>G532</f>
        <v>3047417</v>
      </c>
      <c r="I529" s="47"/>
      <c r="J529" s="47"/>
      <c r="K529" s="47"/>
    </row>
    <row r="530" spans="1:12" ht="29.25" customHeight="1" outlineLevel="5" x14ac:dyDescent="0.2">
      <c r="A530" s="37" t="s">
        <v>230</v>
      </c>
      <c r="B530" s="27" t="s">
        <v>165</v>
      </c>
      <c r="C530" s="68" t="s">
        <v>131</v>
      </c>
      <c r="D530" s="68" t="s">
        <v>71</v>
      </c>
      <c r="E530" s="68" t="s">
        <v>100</v>
      </c>
      <c r="F530" s="68" t="s">
        <v>2</v>
      </c>
      <c r="G530" s="18">
        <f t="shared" ref="G530:G533" si="20">G531</f>
        <v>3047417</v>
      </c>
      <c r="I530" s="47"/>
      <c r="J530" s="47"/>
      <c r="K530" s="47"/>
    </row>
    <row r="531" spans="1:12" ht="25.5" outlineLevel="5" x14ac:dyDescent="0.2">
      <c r="A531" s="26" t="s">
        <v>228</v>
      </c>
      <c r="B531" s="27" t="s">
        <v>165</v>
      </c>
      <c r="C531" s="68" t="s">
        <v>131</v>
      </c>
      <c r="D531" s="68" t="s">
        <v>71</v>
      </c>
      <c r="E531" s="68" t="s">
        <v>146</v>
      </c>
      <c r="F531" s="68" t="s">
        <v>2</v>
      </c>
      <c r="G531" s="18">
        <f t="shared" si="20"/>
        <v>3047417</v>
      </c>
      <c r="I531" s="47"/>
      <c r="J531" s="47"/>
      <c r="K531" s="47"/>
    </row>
    <row r="532" spans="1:12" ht="69" customHeight="1" outlineLevel="5" x14ac:dyDescent="0.2">
      <c r="A532" s="37" t="s">
        <v>156</v>
      </c>
      <c r="B532" s="27" t="s">
        <v>165</v>
      </c>
      <c r="C532" s="68" t="s">
        <v>131</v>
      </c>
      <c r="D532" s="68" t="s">
        <v>71</v>
      </c>
      <c r="E532" s="68" t="s">
        <v>133</v>
      </c>
      <c r="F532" s="68" t="s">
        <v>2</v>
      </c>
      <c r="G532" s="18">
        <f t="shared" si="20"/>
        <v>3047417</v>
      </c>
      <c r="I532" s="47"/>
      <c r="J532" s="47"/>
      <c r="K532" s="47"/>
    </row>
    <row r="533" spans="1:12" ht="18.75" customHeight="1" outlineLevel="5" x14ac:dyDescent="0.2">
      <c r="A533" s="26" t="s">
        <v>121</v>
      </c>
      <c r="B533" s="27" t="s">
        <v>165</v>
      </c>
      <c r="C533" s="68" t="s">
        <v>131</v>
      </c>
      <c r="D533" s="68" t="s">
        <v>71</v>
      </c>
      <c r="E533" s="68" t="s">
        <v>133</v>
      </c>
      <c r="F533" s="68" t="s">
        <v>122</v>
      </c>
      <c r="G533" s="18">
        <f t="shared" si="20"/>
        <v>3047417</v>
      </c>
      <c r="I533" s="47"/>
      <c r="J533" s="47"/>
      <c r="K533" s="47"/>
    </row>
    <row r="534" spans="1:12" ht="20.25" customHeight="1" outlineLevel="5" x14ac:dyDescent="0.2">
      <c r="A534" s="26" t="s">
        <v>35</v>
      </c>
      <c r="B534" s="27" t="s">
        <v>165</v>
      </c>
      <c r="C534" s="68" t="s">
        <v>131</v>
      </c>
      <c r="D534" s="68" t="s">
        <v>71</v>
      </c>
      <c r="E534" s="68" t="s">
        <v>133</v>
      </c>
      <c r="F534" s="68" t="s">
        <v>36</v>
      </c>
      <c r="G534" s="82">
        <v>3047417</v>
      </c>
      <c r="I534" s="47"/>
      <c r="J534" s="47"/>
      <c r="K534" s="47"/>
    </row>
    <row r="535" spans="1:12" s="20" customFormat="1" outlineLevel="5" x14ac:dyDescent="0.2">
      <c r="A535" s="30" t="s">
        <v>38</v>
      </c>
      <c r="B535" s="27" t="s">
        <v>165</v>
      </c>
      <c r="C535" s="31" t="s">
        <v>78</v>
      </c>
      <c r="D535" s="31" t="s">
        <v>59</v>
      </c>
      <c r="E535" s="31" t="s">
        <v>60</v>
      </c>
      <c r="F535" s="31" t="s">
        <v>2</v>
      </c>
      <c r="G535" s="18">
        <f t="shared" ref="G535:G536" si="21">G536</f>
        <v>2050000</v>
      </c>
      <c r="I535" s="48"/>
      <c r="J535" s="48"/>
      <c r="K535" s="48"/>
    </row>
    <row r="536" spans="1:12" s="20" customFormat="1" outlineLevel="5" x14ac:dyDescent="0.2">
      <c r="A536" s="26" t="s">
        <v>173</v>
      </c>
      <c r="B536" s="27" t="s">
        <v>165</v>
      </c>
      <c r="C536" s="31" t="s">
        <v>78</v>
      </c>
      <c r="D536" s="31" t="s">
        <v>61</v>
      </c>
      <c r="E536" s="31" t="s">
        <v>60</v>
      </c>
      <c r="F536" s="31" t="s">
        <v>2</v>
      </c>
      <c r="G536" s="18">
        <f t="shared" si="21"/>
        <v>2050000</v>
      </c>
      <c r="I536" s="48"/>
      <c r="J536" s="48"/>
      <c r="K536" s="48"/>
    </row>
    <row r="537" spans="1:12" s="20" customFormat="1" ht="25.5" outlineLevel="5" x14ac:dyDescent="0.2">
      <c r="A537" s="30" t="s">
        <v>301</v>
      </c>
      <c r="B537" s="27" t="s">
        <v>165</v>
      </c>
      <c r="C537" s="31" t="s">
        <v>78</v>
      </c>
      <c r="D537" s="31" t="s">
        <v>61</v>
      </c>
      <c r="E537" s="31" t="s">
        <v>134</v>
      </c>
      <c r="F537" s="31" t="s">
        <v>2</v>
      </c>
      <c r="G537" s="18">
        <f>G538+G541</f>
        <v>2050000</v>
      </c>
      <c r="I537" s="48"/>
      <c r="J537" s="48"/>
      <c r="K537" s="48"/>
    </row>
    <row r="538" spans="1:12" s="20" customFormat="1" ht="29.25" customHeight="1" outlineLevel="5" x14ac:dyDescent="0.2">
      <c r="A538" s="30" t="s">
        <v>297</v>
      </c>
      <c r="B538" s="27" t="s">
        <v>165</v>
      </c>
      <c r="C538" s="31" t="s">
        <v>78</v>
      </c>
      <c r="D538" s="31" t="s">
        <v>61</v>
      </c>
      <c r="E538" s="31" t="s">
        <v>298</v>
      </c>
      <c r="F538" s="31" t="s">
        <v>2</v>
      </c>
      <c r="G538" s="18">
        <f>G540</f>
        <v>520000</v>
      </c>
      <c r="I538" s="48"/>
      <c r="J538" s="48"/>
      <c r="K538" s="48"/>
    </row>
    <row r="539" spans="1:12" s="20" customFormat="1" ht="30" customHeight="1" outlineLevel="5" x14ac:dyDescent="0.2">
      <c r="A539" s="26" t="s">
        <v>104</v>
      </c>
      <c r="B539" s="27" t="s">
        <v>165</v>
      </c>
      <c r="C539" s="31" t="s">
        <v>78</v>
      </c>
      <c r="D539" s="31" t="s">
        <v>61</v>
      </c>
      <c r="E539" s="31" t="s">
        <v>298</v>
      </c>
      <c r="F539" s="31" t="s">
        <v>83</v>
      </c>
      <c r="G539" s="18">
        <f>G540</f>
        <v>520000</v>
      </c>
      <c r="I539" s="48"/>
      <c r="J539" s="48"/>
      <c r="K539" s="48"/>
    </row>
    <row r="540" spans="1:12" s="20" customFormat="1" ht="16.5" customHeight="1" outlineLevel="5" x14ac:dyDescent="0.2">
      <c r="A540" s="26" t="s">
        <v>42</v>
      </c>
      <c r="B540" s="27" t="s">
        <v>165</v>
      </c>
      <c r="C540" s="31" t="s">
        <v>78</v>
      </c>
      <c r="D540" s="31" t="s">
        <v>61</v>
      </c>
      <c r="E540" s="31" t="s">
        <v>298</v>
      </c>
      <c r="F540" s="31" t="s">
        <v>43</v>
      </c>
      <c r="G540" s="82">
        <v>520000</v>
      </c>
      <c r="I540" s="48"/>
      <c r="J540" s="48"/>
      <c r="K540" s="48"/>
    </row>
    <row r="541" spans="1:12" s="20" customFormat="1" ht="25.5" x14ac:dyDescent="0.2">
      <c r="A541" s="37" t="s">
        <v>299</v>
      </c>
      <c r="B541" s="27" t="s">
        <v>165</v>
      </c>
      <c r="C541" s="31" t="s">
        <v>78</v>
      </c>
      <c r="D541" s="31" t="s">
        <v>61</v>
      </c>
      <c r="E541" s="31" t="s">
        <v>300</v>
      </c>
      <c r="F541" s="31" t="s">
        <v>2</v>
      </c>
      <c r="G541" s="18">
        <f>G542</f>
        <v>1530000</v>
      </c>
      <c r="I541" s="48"/>
      <c r="J541" s="48"/>
      <c r="K541" s="48"/>
    </row>
    <row r="542" spans="1:12" s="20" customFormat="1" ht="32.25" customHeight="1" x14ac:dyDescent="0.2">
      <c r="A542" s="37" t="s">
        <v>104</v>
      </c>
      <c r="B542" s="27" t="s">
        <v>165</v>
      </c>
      <c r="C542" s="31" t="s">
        <v>78</v>
      </c>
      <c r="D542" s="31" t="s">
        <v>61</v>
      </c>
      <c r="E542" s="31" t="s">
        <v>300</v>
      </c>
      <c r="F542" s="31" t="s">
        <v>83</v>
      </c>
      <c r="G542" s="18">
        <f>G543</f>
        <v>1530000</v>
      </c>
      <c r="I542" s="48"/>
      <c r="J542" s="48"/>
      <c r="K542" s="48"/>
    </row>
    <row r="543" spans="1:12" s="20" customFormat="1" x14ac:dyDescent="0.2">
      <c r="A543" s="37" t="s">
        <v>42</v>
      </c>
      <c r="B543" s="27" t="s">
        <v>165</v>
      </c>
      <c r="C543" s="31" t="s">
        <v>78</v>
      </c>
      <c r="D543" s="31" t="s">
        <v>61</v>
      </c>
      <c r="E543" s="31" t="s">
        <v>300</v>
      </c>
      <c r="F543" s="31" t="s">
        <v>43</v>
      </c>
      <c r="G543" s="82">
        <v>1530000</v>
      </c>
      <c r="H543" s="48"/>
      <c r="K543" s="48"/>
    </row>
    <row r="544" spans="1:12" ht="46.5" customHeight="1" outlineLevel="5" x14ac:dyDescent="0.2">
      <c r="A544" s="45" t="s">
        <v>257</v>
      </c>
      <c r="B544" s="55" t="s">
        <v>166</v>
      </c>
      <c r="C544" s="56" t="s">
        <v>59</v>
      </c>
      <c r="D544" s="56" t="s">
        <v>59</v>
      </c>
      <c r="E544" s="56" t="s">
        <v>60</v>
      </c>
      <c r="F544" s="56" t="s">
        <v>2</v>
      </c>
      <c r="G544" s="99">
        <f>G545+G576+G674</f>
        <v>73872380.260000005</v>
      </c>
      <c r="I544" s="65"/>
      <c r="J544" s="65"/>
      <c r="K544" s="52"/>
      <c r="L544" s="52"/>
    </row>
    <row r="545" spans="1:11" outlineLevel="5" x14ac:dyDescent="0.2">
      <c r="A545" s="30" t="s">
        <v>23</v>
      </c>
      <c r="B545" s="27" t="s">
        <v>166</v>
      </c>
      <c r="C545" s="28" t="s">
        <v>99</v>
      </c>
      <c r="D545" s="28" t="s">
        <v>59</v>
      </c>
      <c r="E545" s="28" t="s">
        <v>60</v>
      </c>
      <c r="F545" s="28" t="s">
        <v>2</v>
      </c>
      <c r="G545" s="18">
        <f>G546+G567</f>
        <v>13132234.690000001</v>
      </c>
      <c r="I545" s="47"/>
      <c r="J545" s="47"/>
      <c r="K545" s="47"/>
    </row>
    <row r="546" spans="1:11" outlineLevel="5" x14ac:dyDescent="0.2">
      <c r="A546" s="37" t="s">
        <v>160</v>
      </c>
      <c r="B546" s="27" t="s">
        <v>166</v>
      </c>
      <c r="C546" s="28" t="s">
        <v>99</v>
      </c>
      <c r="D546" s="28" t="s">
        <v>68</v>
      </c>
      <c r="E546" s="28" t="s">
        <v>60</v>
      </c>
      <c r="F546" s="31" t="s">
        <v>2</v>
      </c>
      <c r="G546" s="18">
        <f>G547</f>
        <v>12632234.690000001</v>
      </c>
      <c r="I546" s="47"/>
      <c r="J546" s="47"/>
      <c r="K546" s="47"/>
    </row>
    <row r="547" spans="1:11" ht="38.25" outlineLevel="5" x14ac:dyDescent="0.2">
      <c r="A547" s="37" t="s">
        <v>227</v>
      </c>
      <c r="B547" s="27" t="s">
        <v>166</v>
      </c>
      <c r="C547" s="28" t="s">
        <v>99</v>
      </c>
      <c r="D547" s="28" t="s">
        <v>68</v>
      </c>
      <c r="E547" s="28" t="s">
        <v>116</v>
      </c>
      <c r="F547" s="31" t="s">
        <v>2</v>
      </c>
      <c r="G547" s="18">
        <f>G548</f>
        <v>12632234.690000001</v>
      </c>
      <c r="I547" s="47"/>
      <c r="J547" s="47"/>
      <c r="K547" s="47"/>
    </row>
    <row r="548" spans="1:11" ht="29.25" customHeight="1" outlineLevel="5" x14ac:dyDescent="0.2">
      <c r="A548" s="26" t="s">
        <v>144</v>
      </c>
      <c r="B548" s="27" t="s">
        <v>166</v>
      </c>
      <c r="C548" s="28" t="s">
        <v>99</v>
      </c>
      <c r="D548" s="28" t="s">
        <v>68</v>
      </c>
      <c r="E548" s="28" t="s">
        <v>117</v>
      </c>
      <c r="F548" s="31" t="s">
        <v>2</v>
      </c>
      <c r="G548" s="18">
        <f>G549+G552+G558+G561+G555+G564</f>
        <v>12632234.690000001</v>
      </c>
      <c r="I548" s="47"/>
      <c r="J548" s="47"/>
      <c r="K548" s="47"/>
    </row>
    <row r="549" spans="1:11" ht="42.75" customHeight="1" outlineLevel="5" x14ac:dyDescent="0.2">
      <c r="A549" s="37" t="s">
        <v>118</v>
      </c>
      <c r="B549" s="27" t="s">
        <v>166</v>
      </c>
      <c r="C549" s="28" t="s">
        <v>99</v>
      </c>
      <c r="D549" s="28" t="s">
        <v>68</v>
      </c>
      <c r="E549" s="28" t="s">
        <v>119</v>
      </c>
      <c r="F549" s="31" t="s">
        <v>2</v>
      </c>
      <c r="G549" s="18">
        <f t="shared" ref="G549:G550" si="22">G550</f>
        <v>10489230</v>
      </c>
      <c r="I549" s="47"/>
      <c r="J549" s="47"/>
      <c r="K549" s="47"/>
    </row>
    <row r="550" spans="1:11" ht="25.5" outlineLevel="5" x14ac:dyDescent="0.2">
      <c r="A550" s="26" t="s">
        <v>104</v>
      </c>
      <c r="B550" s="27" t="s">
        <v>166</v>
      </c>
      <c r="C550" s="28" t="s">
        <v>99</v>
      </c>
      <c r="D550" s="28" t="s">
        <v>68</v>
      </c>
      <c r="E550" s="28" t="s">
        <v>119</v>
      </c>
      <c r="F550" s="31" t="s">
        <v>83</v>
      </c>
      <c r="G550" s="18">
        <f t="shared" si="22"/>
        <v>10489230</v>
      </c>
      <c r="I550" s="47"/>
      <c r="J550" s="47"/>
      <c r="K550" s="47"/>
    </row>
    <row r="551" spans="1:11" outlineLevel="5" x14ac:dyDescent="0.2">
      <c r="A551" s="26" t="s">
        <v>42</v>
      </c>
      <c r="B551" s="27" t="s">
        <v>166</v>
      </c>
      <c r="C551" s="28" t="s">
        <v>99</v>
      </c>
      <c r="D551" s="28" t="s">
        <v>68</v>
      </c>
      <c r="E551" s="28" t="s">
        <v>119</v>
      </c>
      <c r="F551" s="31" t="s">
        <v>43</v>
      </c>
      <c r="G551" s="82">
        <v>10489230</v>
      </c>
      <c r="I551" s="47"/>
      <c r="J551" s="47"/>
      <c r="K551" s="47"/>
    </row>
    <row r="552" spans="1:11" s="20" customFormat="1" ht="25.5" outlineLevel="5" x14ac:dyDescent="0.2">
      <c r="A552" s="26" t="s">
        <v>340</v>
      </c>
      <c r="B552" s="27" t="s">
        <v>166</v>
      </c>
      <c r="C552" s="28" t="s">
        <v>99</v>
      </c>
      <c r="D552" s="28" t="s">
        <v>68</v>
      </c>
      <c r="E552" s="28" t="s">
        <v>365</v>
      </c>
      <c r="F552" s="31" t="s">
        <v>2</v>
      </c>
      <c r="G552" s="18">
        <f>G553</f>
        <v>125000</v>
      </c>
      <c r="I552" s="48"/>
      <c r="J552" s="48"/>
      <c r="K552" s="48"/>
    </row>
    <row r="553" spans="1:11" s="20" customFormat="1" ht="33" customHeight="1" outlineLevel="5" x14ac:dyDescent="0.2">
      <c r="A553" s="26" t="s">
        <v>104</v>
      </c>
      <c r="B553" s="27" t="s">
        <v>166</v>
      </c>
      <c r="C553" s="28" t="s">
        <v>99</v>
      </c>
      <c r="D553" s="28" t="s">
        <v>68</v>
      </c>
      <c r="E553" s="28" t="s">
        <v>365</v>
      </c>
      <c r="F553" s="31" t="s">
        <v>83</v>
      </c>
      <c r="G553" s="18">
        <f>G554</f>
        <v>125000</v>
      </c>
      <c r="I553" s="48"/>
      <c r="J553" s="48"/>
      <c r="K553" s="48"/>
    </row>
    <row r="554" spans="1:11" s="20" customFormat="1" ht="18" customHeight="1" outlineLevel="5" x14ac:dyDescent="0.2">
      <c r="A554" s="26" t="s">
        <v>42</v>
      </c>
      <c r="B554" s="27" t="s">
        <v>166</v>
      </c>
      <c r="C554" s="28" t="s">
        <v>99</v>
      </c>
      <c r="D554" s="28" t="s">
        <v>68</v>
      </c>
      <c r="E554" s="28" t="s">
        <v>365</v>
      </c>
      <c r="F554" s="31" t="s">
        <v>43</v>
      </c>
      <c r="G554" s="82">
        <v>125000</v>
      </c>
      <c r="I554" s="48"/>
      <c r="J554" s="48"/>
      <c r="K554" s="48"/>
    </row>
    <row r="555" spans="1:11" s="20" customFormat="1" ht="42" customHeight="1" outlineLevel="5" x14ac:dyDescent="0.2">
      <c r="A555" s="26" t="s">
        <v>295</v>
      </c>
      <c r="B555" s="27" t="s">
        <v>166</v>
      </c>
      <c r="C555" s="28" t="s">
        <v>99</v>
      </c>
      <c r="D555" s="28" t="s">
        <v>68</v>
      </c>
      <c r="E555" s="28" t="s">
        <v>448</v>
      </c>
      <c r="F555" s="31" t="s">
        <v>2</v>
      </c>
      <c r="G555" s="18">
        <f>G556</f>
        <v>694144.89</v>
      </c>
      <c r="I555" s="48"/>
    </row>
    <row r="556" spans="1:11" s="20" customFormat="1" ht="30" customHeight="1" outlineLevel="5" x14ac:dyDescent="0.2">
      <c r="A556" s="26" t="s">
        <v>104</v>
      </c>
      <c r="B556" s="27" t="s">
        <v>166</v>
      </c>
      <c r="C556" s="28" t="s">
        <v>99</v>
      </c>
      <c r="D556" s="28" t="s">
        <v>68</v>
      </c>
      <c r="E556" s="28" t="s">
        <v>448</v>
      </c>
      <c r="F556" s="31" t="s">
        <v>83</v>
      </c>
      <c r="G556" s="18">
        <f>G557</f>
        <v>694144.89</v>
      </c>
      <c r="I556" s="48"/>
    </row>
    <row r="557" spans="1:11" s="20" customFormat="1" ht="18" customHeight="1" outlineLevel="5" x14ac:dyDescent="0.2">
      <c r="A557" s="26" t="s">
        <v>42</v>
      </c>
      <c r="B557" s="27" t="s">
        <v>166</v>
      </c>
      <c r="C557" s="28" t="s">
        <v>99</v>
      </c>
      <c r="D557" s="28" t="s">
        <v>68</v>
      </c>
      <c r="E557" s="28" t="s">
        <v>448</v>
      </c>
      <c r="F557" s="31" t="s">
        <v>43</v>
      </c>
      <c r="G557" s="82">
        <v>694144.89</v>
      </c>
      <c r="H557" s="48"/>
      <c r="I557" s="48"/>
    </row>
    <row r="558" spans="1:11" s="20" customFormat="1" ht="51" outlineLevel="5" x14ac:dyDescent="0.2">
      <c r="A558" s="69" t="s">
        <v>377</v>
      </c>
      <c r="B558" s="70" t="s">
        <v>166</v>
      </c>
      <c r="C558" s="70" t="s">
        <v>99</v>
      </c>
      <c r="D558" s="70" t="s">
        <v>68</v>
      </c>
      <c r="E558" s="68" t="s">
        <v>378</v>
      </c>
      <c r="F558" s="68" t="s">
        <v>2</v>
      </c>
      <c r="G558" s="18">
        <f>G559</f>
        <v>1250000</v>
      </c>
      <c r="I558" s="48"/>
      <c r="J558" s="48"/>
      <c r="K558" s="48"/>
    </row>
    <row r="559" spans="1:11" s="20" customFormat="1" ht="33" customHeight="1" outlineLevel="5" x14ac:dyDescent="0.2">
      <c r="A559" s="69" t="s">
        <v>104</v>
      </c>
      <c r="B559" s="70" t="s">
        <v>166</v>
      </c>
      <c r="C559" s="70" t="s">
        <v>99</v>
      </c>
      <c r="D559" s="70" t="s">
        <v>68</v>
      </c>
      <c r="E559" s="68" t="s">
        <v>378</v>
      </c>
      <c r="F559" s="68" t="s">
        <v>83</v>
      </c>
      <c r="G559" s="18">
        <f>G560</f>
        <v>1250000</v>
      </c>
      <c r="I559" s="48"/>
      <c r="J559" s="48"/>
      <c r="K559" s="48"/>
    </row>
    <row r="560" spans="1:11" s="20" customFormat="1" ht="28.5" customHeight="1" outlineLevel="5" x14ac:dyDescent="0.2">
      <c r="A560" s="69" t="s">
        <v>42</v>
      </c>
      <c r="B560" s="70" t="s">
        <v>166</v>
      </c>
      <c r="C560" s="70" t="s">
        <v>99</v>
      </c>
      <c r="D560" s="70" t="s">
        <v>68</v>
      </c>
      <c r="E560" s="68" t="s">
        <v>378</v>
      </c>
      <c r="F560" s="68" t="s">
        <v>43</v>
      </c>
      <c r="G560" s="82">
        <v>1250000</v>
      </c>
      <c r="I560" s="48"/>
      <c r="J560" s="48"/>
      <c r="K560" s="48"/>
    </row>
    <row r="561" spans="1:11" s="20" customFormat="1" ht="55.5" customHeight="1" outlineLevel="5" x14ac:dyDescent="0.2">
      <c r="A561" s="69" t="s">
        <v>380</v>
      </c>
      <c r="B561" s="70" t="s">
        <v>166</v>
      </c>
      <c r="C561" s="70" t="s">
        <v>99</v>
      </c>
      <c r="D561" s="70" t="s">
        <v>68</v>
      </c>
      <c r="E561" s="68" t="s">
        <v>379</v>
      </c>
      <c r="F561" s="68" t="s">
        <v>2</v>
      </c>
      <c r="G561" s="18">
        <f>G562</f>
        <v>38659.800000000003</v>
      </c>
      <c r="I561" s="48"/>
      <c r="J561" s="48"/>
      <c r="K561" s="48"/>
    </row>
    <row r="562" spans="1:11" s="20" customFormat="1" ht="30" customHeight="1" outlineLevel="5" x14ac:dyDescent="0.2">
      <c r="A562" s="69" t="s">
        <v>104</v>
      </c>
      <c r="B562" s="70" t="s">
        <v>166</v>
      </c>
      <c r="C562" s="70" t="s">
        <v>99</v>
      </c>
      <c r="D562" s="70" t="s">
        <v>68</v>
      </c>
      <c r="E562" s="68" t="s">
        <v>379</v>
      </c>
      <c r="F562" s="68" t="s">
        <v>83</v>
      </c>
      <c r="G562" s="18">
        <f>G563</f>
        <v>38659.800000000003</v>
      </c>
      <c r="I562" s="48"/>
      <c r="J562" s="48"/>
      <c r="K562" s="48"/>
    </row>
    <row r="563" spans="1:11" s="20" customFormat="1" ht="18" customHeight="1" outlineLevel="5" x14ac:dyDescent="0.2">
      <c r="A563" s="69" t="s">
        <v>42</v>
      </c>
      <c r="B563" s="70" t="s">
        <v>166</v>
      </c>
      <c r="C563" s="70" t="s">
        <v>99</v>
      </c>
      <c r="D563" s="70" t="s">
        <v>68</v>
      </c>
      <c r="E563" s="68" t="s">
        <v>379</v>
      </c>
      <c r="F563" s="68" t="s">
        <v>43</v>
      </c>
      <c r="G563" s="82">
        <v>38659.800000000003</v>
      </c>
      <c r="H563" s="58"/>
      <c r="I563" s="63"/>
      <c r="J563" s="63"/>
      <c r="K563" s="48"/>
    </row>
    <row r="564" spans="1:11" s="20" customFormat="1" ht="33.75" customHeight="1" outlineLevel="5" x14ac:dyDescent="0.2">
      <c r="A564" s="26" t="s">
        <v>406</v>
      </c>
      <c r="B564" s="27" t="s">
        <v>166</v>
      </c>
      <c r="C564" s="28" t="s">
        <v>99</v>
      </c>
      <c r="D564" s="28" t="s">
        <v>68</v>
      </c>
      <c r="E564" s="28" t="s">
        <v>407</v>
      </c>
      <c r="F564" s="31" t="s">
        <v>2</v>
      </c>
      <c r="G564" s="18">
        <f>G565</f>
        <v>35200</v>
      </c>
      <c r="I564" s="48"/>
      <c r="J564" s="48"/>
      <c r="K564" s="48"/>
    </row>
    <row r="565" spans="1:11" s="20" customFormat="1" ht="27.75" customHeight="1" outlineLevel="5" x14ac:dyDescent="0.2">
      <c r="A565" s="26" t="s">
        <v>104</v>
      </c>
      <c r="B565" s="27" t="s">
        <v>166</v>
      </c>
      <c r="C565" s="28" t="s">
        <v>99</v>
      </c>
      <c r="D565" s="28" t="s">
        <v>68</v>
      </c>
      <c r="E565" s="28" t="s">
        <v>407</v>
      </c>
      <c r="F565" s="31" t="s">
        <v>83</v>
      </c>
      <c r="G565" s="18">
        <f>G566</f>
        <v>35200</v>
      </c>
      <c r="I565" s="48"/>
      <c r="J565" s="48"/>
      <c r="K565" s="48"/>
    </row>
    <row r="566" spans="1:11" s="20" customFormat="1" ht="17.25" customHeight="1" outlineLevel="5" x14ac:dyDescent="0.2">
      <c r="A566" s="26" t="s">
        <v>42</v>
      </c>
      <c r="B566" s="27" t="s">
        <v>166</v>
      </c>
      <c r="C566" s="28" t="s">
        <v>99</v>
      </c>
      <c r="D566" s="28" t="s">
        <v>68</v>
      </c>
      <c r="E566" s="28" t="s">
        <v>407</v>
      </c>
      <c r="F566" s="31" t="s">
        <v>43</v>
      </c>
      <c r="G566" s="82">
        <v>35200</v>
      </c>
      <c r="I566" s="48"/>
      <c r="J566" s="48"/>
      <c r="K566" s="48"/>
    </row>
    <row r="567" spans="1:11" s="20" customFormat="1" outlineLevel="5" x14ac:dyDescent="0.2">
      <c r="A567" s="26" t="s">
        <v>168</v>
      </c>
      <c r="B567" s="27" t="s">
        <v>166</v>
      </c>
      <c r="C567" s="28" t="s">
        <v>99</v>
      </c>
      <c r="D567" s="28" t="s">
        <v>99</v>
      </c>
      <c r="E567" s="28" t="s">
        <v>60</v>
      </c>
      <c r="F567" s="31" t="s">
        <v>2</v>
      </c>
      <c r="G567" s="18">
        <f>G568</f>
        <v>500000</v>
      </c>
      <c r="H567" s="58"/>
      <c r="I567" s="63"/>
      <c r="J567" s="63"/>
      <c r="K567" s="48"/>
    </row>
    <row r="568" spans="1:11" s="20" customFormat="1" ht="38.25" outlineLevel="5" x14ac:dyDescent="0.2">
      <c r="A568" s="37" t="s">
        <v>227</v>
      </c>
      <c r="B568" s="27" t="s">
        <v>166</v>
      </c>
      <c r="C568" s="28" t="s">
        <v>99</v>
      </c>
      <c r="D568" s="28" t="s">
        <v>99</v>
      </c>
      <c r="E568" s="28" t="s">
        <v>116</v>
      </c>
      <c r="F568" s="31" t="s">
        <v>2</v>
      </c>
      <c r="G568" s="18">
        <f>G569</f>
        <v>500000</v>
      </c>
      <c r="I568" s="48"/>
      <c r="J568" s="48"/>
      <c r="K568" s="48"/>
    </row>
    <row r="569" spans="1:11" s="20" customFormat="1" outlineLevel="5" x14ac:dyDescent="0.2">
      <c r="A569" s="26" t="s">
        <v>318</v>
      </c>
      <c r="B569" s="27" t="s">
        <v>166</v>
      </c>
      <c r="C569" s="28" t="s">
        <v>99</v>
      </c>
      <c r="D569" s="28" t="s">
        <v>99</v>
      </c>
      <c r="E569" s="28" t="s">
        <v>319</v>
      </c>
      <c r="F569" s="31" t="s">
        <v>2</v>
      </c>
      <c r="G569" s="18">
        <f>G573+G570</f>
        <v>500000</v>
      </c>
      <c r="I569" s="48"/>
      <c r="J569" s="48"/>
      <c r="K569" s="48"/>
    </row>
    <row r="570" spans="1:11" s="20" customFormat="1" ht="27" customHeight="1" outlineLevel="5" x14ac:dyDescent="0.2">
      <c r="A570" s="26" t="s">
        <v>487</v>
      </c>
      <c r="B570" s="27" t="s">
        <v>166</v>
      </c>
      <c r="C570" s="28" t="s">
        <v>99</v>
      </c>
      <c r="D570" s="28" t="s">
        <v>99</v>
      </c>
      <c r="E570" s="28" t="s">
        <v>488</v>
      </c>
      <c r="F570" s="31" t="s">
        <v>2</v>
      </c>
      <c r="G570" s="18">
        <f>G571</f>
        <v>400000</v>
      </c>
      <c r="I570" s="48"/>
      <c r="J570" s="48"/>
      <c r="K570" s="48"/>
    </row>
    <row r="571" spans="1:11" s="20" customFormat="1" ht="25.5" outlineLevel="5" x14ac:dyDescent="0.2">
      <c r="A571" s="69" t="s">
        <v>104</v>
      </c>
      <c r="B571" s="27" t="s">
        <v>166</v>
      </c>
      <c r="C571" s="28" t="s">
        <v>99</v>
      </c>
      <c r="D571" s="28" t="s">
        <v>99</v>
      </c>
      <c r="E571" s="28" t="s">
        <v>488</v>
      </c>
      <c r="F571" s="31" t="s">
        <v>83</v>
      </c>
      <c r="G571" s="18">
        <f>G572</f>
        <v>400000</v>
      </c>
      <c r="I571" s="48"/>
      <c r="J571" s="48"/>
      <c r="K571" s="48"/>
    </row>
    <row r="572" spans="1:11" s="20" customFormat="1" outlineLevel="5" x14ac:dyDescent="0.2">
      <c r="A572" s="69" t="s">
        <v>42</v>
      </c>
      <c r="B572" s="27" t="s">
        <v>166</v>
      </c>
      <c r="C572" s="28" t="s">
        <v>99</v>
      </c>
      <c r="D572" s="28" t="s">
        <v>99</v>
      </c>
      <c r="E572" s="28" t="s">
        <v>488</v>
      </c>
      <c r="F572" s="31" t="s">
        <v>43</v>
      </c>
      <c r="G572" s="82">
        <v>400000</v>
      </c>
      <c r="I572" s="48"/>
      <c r="J572" s="48"/>
      <c r="K572" s="48"/>
    </row>
    <row r="573" spans="1:11" s="20" customFormat="1" outlineLevel="5" x14ac:dyDescent="0.2">
      <c r="A573" s="26" t="s">
        <v>320</v>
      </c>
      <c r="B573" s="27" t="s">
        <v>166</v>
      </c>
      <c r="C573" s="28" t="s">
        <v>99</v>
      </c>
      <c r="D573" s="28" t="s">
        <v>99</v>
      </c>
      <c r="E573" s="28" t="s">
        <v>321</v>
      </c>
      <c r="F573" s="31" t="s">
        <v>2</v>
      </c>
      <c r="G573" s="18">
        <f>G574</f>
        <v>100000</v>
      </c>
      <c r="I573" s="48"/>
      <c r="J573" s="48"/>
      <c r="K573" s="48"/>
    </row>
    <row r="574" spans="1:11" s="20" customFormat="1" ht="25.5" outlineLevel="5" x14ac:dyDescent="0.2">
      <c r="A574" s="26" t="s">
        <v>104</v>
      </c>
      <c r="B574" s="27" t="s">
        <v>166</v>
      </c>
      <c r="C574" s="28" t="s">
        <v>99</v>
      </c>
      <c r="D574" s="28" t="s">
        <v>99</v>
      </c>
      <c r="E574" s="28" t="s">
        <v>321</v>
      </c>
      <c r="F574" s="31" t="s">
        <v>83</v>
      </c>
      <c r="G574" s="18">
        <f>G575</f>
        <v>100000</v>
      </c>
      <c r="I574" s="48"/>
      <c r="J574" s="48"/>
      <c r="K574" s="48"/>
    </row>
    <row r="575" spans="1:11" s="20" customFormat="1" outlineLevel="5" x14ac:dyDescent="0.2">
      <c r="A575" s="26" t="s">
        <v>42</v>
      </c>
      <c r="B575" s="27" t="s">
        <v>166</v>
      </c>
      <c r="C575" s="28" t="s">
        <v>99</v>
      </c>
      <c r="D575" s="28" t="s">
        <v>99</v>
      </c>
      <c r="E575" s="28" t="s">
        <v>321</v>
      </c>
      <c r="F575" s="31" t="s">
        <v>43</v>
      </c>
      <c r="G575" s="82">
        <v>100000</v>
      </c>
      <c r="I575" s="48"/>
      <c r="J575" s="48"/>
      <c r="K575" s="48"/>
    </row>
    <row r="576" spans="1:11" ht="18.75" customHeight="1" outlineLevel="5" x14ac:dyDescent="0.2">
      <c r="A576" s="30" t="s">
        <v>29</v>
      </c>
      <c r="B576" s="27" t="s">
        <v>166</v>
      </c>
      <c r="C576" s="31" t="s">
        <v>90</v>
      </c>
      <c r="D576" s="28" t="s">
        <v>59</v>
      </c>
      <c r="E576" s="31" t="s">
        <v>60</v>
      </c>
      <c r="F576" s="31" t="s">
        <v>2</v>
      </c>
      <c r="G576" s="18">
        <f>G577+G644</f>
        <v>60147225.57</v>
      </c>
      <c r="I576" s="47"/>
      <c r="J576" s="47"/>
      <c r="K576" s="47"/>
    </row>
    <row r="577" spans="1:11" outlineLevel="5" x14ac:dyDescent="0.2">
      <c r="A577" s="26" t="s">
        <v>30</v>
      </c>
      <c r="B577" s="27" t="s">
        <v>166</v>
      </c>
      <c r="C577" s="31" t="s">
        <v>90</v>
      </c>
      <c r="D577" s="28" t="s">
        <v>58</v>
      </c>
      <c r="E577" s="31" t="s">
        <v>60</v>
      </c>
      <c r="F577" s="31" t="s">
        <v>2</v>
      </c>
      <c r="G577" s="18">
        <f>G578</f>
        <v>41162284.530000001</v>
      </c>
      <c r="I577" s="47"/>
      <c r="J577" s="47"/>
      <c r="K577" s="47"/>
    </row>
    <row r="578" spans="1:11" ht="38.25" outlineLevel="5" x14ac:dyDescent="0.2">
      <c r="A578" s="37" t="s">
        <v>227</v>
      </c>
      <c r="B578" s="27" t="s">
        <v>166</v>
      </c>
      <c r="C578" s="28" t="s">
        <v>90</v>
      </c>
      <c r="D578" s="28" t="s">
        <v>58</v>
      </c>
      <c r="E578" s="31" t="s">
        <v>116</v>
      </c>
      <c r="F578" s="31" t="s">
        <v>2</v>
      </c>
      <c r="G578" s="18">
        <f>G579+G614</f>
        <v>41162284.530000001</v>
      </c>
      <c r="I578" s="47"/>
      <c r="J578" s="47"/>
      <c r="K578" s="47"/>
    </row>
    <row r="579" spans="1:11" ht="25.5" outlineLevel="2" x14ac:dyDescent="0.2">
      <c r="A579" s="37" t="s">
        <v>229</v>
      </c>
      <c r="B579" s="27" t="s">
        <v>166</v>
      </c>
      <c r="C579" s="28" t="s">
        <v>90</v>
      </c>
      <c r="D579" s="28" t="s">
        <v>58</v>
      </c>
      <c r="E579" s="31" t="s">
        <v>125</v>
      </c>
      <c r="F579" s="31" t="s">
        <v>2</v>
      </c>
      <c r="G579" s="18">
        <f>G580+G583+G590+G597+G604+G609</f>
        <v>28571476.670000002</v>
      </c>
      <c r="I579" s="47"/>
      <c r="J579" s="47"/>
      <c r="K579" s="47"/>
    </row>
    <row r="580" spans="1:11" ht="25.5" x14ac:dyDescent="0.2">
      <c r="A580" s="26" t="s">
        <v>252</v>
      </c>
      <c r="B580" s="27" t="s">
        <v>166</v>
      </c>
      <c r="C580" s="28" t="s">
        <v>90</v>
      </c>
      <c r="D580" s="28" t="s">
        <v>58</v>
      </c>
      <c r="E580" s="31" t="s">
        <v>126</v>
      </c>
      <c r="F580" s="31" t="s">
        <v>2</v>
      </c>
      <c r="G580" s="18">
        <f>G581</f>
        <v>7975650</v>
      </c>
      <c r="I580" s="47"/>
      <c r="J580" s="47"/>
      <c r="K580" s="47"/>
    </row>
    <row r="581" spans="1:11" ht="25.5" x14ac:dyDescent="0.2">
      <c r="A581" s="26" t="s">
        <v>104</v>
      </c>
      <c r="B581" s="27" t="s">
        <v>166</v>
      </c>
      <c r="C581" s="28" t="s">
        <v>90</v>
      </c>
      <c r="D581" s="28" t="s">
        <v>58</v>
      </c>
      <c r="E581" s="31" t="s">
        <v>126</v>
      </c>
      <c r="F581" s="31" t="s">
        <v>83</v>
      </c>
      <c r="G581" s="18">
        <f>G582</f>
        <v>7975650</v>
      </c>
      <c r="I581" s="47"/>
      <c r="J581" s="47"/>
      <c r="K581" s="47"/>
    </row>
    <row r="582" spans="1:11" x14ac:dyDescent="0.2">
      <c r="A582" s="26" t="s">
        <v>42</v>
      </c>
      <c r="B582" s="27" t="s">
        <v>166</v>
      </c>
      <c r="C582" s="28" t="s">
        <v>90</v>
      </c>
      <c r="D582" s="28" t="s">
        <v>58</v>
      </c>
      <c r="E582" s="31" t="s">
        <v>126</v>
      </c>
      <c r="F582" s="31" t="s">
        <v>43</v>
      </c>
      <c r="G582" s="82">
        <v>7975650</v>
      </c>
      <c r="I582" s="47"/>
      <c r="J582" s="47"/>
      <c r="K582" s="47"/>
    </row>
    <row r="583" spans="1:11" ht="29.25" customHeight="1" x14ac:dyDescent="0.2">
      <c r="A583" s="26" t="s">
        <v>195</v>
      </c>
      <c r="B583" s="27" t="s">
        <v>166</v>
      </c>
      <c r="C583" s="28" t="s">
        <v>90</v>
      </c>
      <c r="D583" s="28" t="s">
        <v>58</v>
      </c>
      <c r="E583" s="31" t="s">
        <v>196</v>
      </c>
      <c r="F583" s="31" t="s">
        <v>2</v>
      </c>
      <c r="G583" s="18">
        <f>G584+G586+G588</f>
        <v>9130950</v>
      </c>
      <c r="I583" s="47"/>
      <c r="J583" s="47"/>
      <c r="K583" s="47"/>
    </row>
    <row r="584" spans="1:11" ht="69" customHeight="1" x14ac:dyDescent="0.2">
      <c r="A584" s="26" t="s">
        <v>186</v>
      </c>
      <c r="B584" s="27" t="s">
        <v>166</v>
      </c>
      <c r="C584" s="28" t="s">
        <v>90</v>
      </c>
      <c r="D584" s="28" t="s">
        <v>58</v>
      </c>
      <c r="E584" s="31" t="s">
        <v>196</v>
      </c>
      <c r="F584" s="31" t="s">
        <v>66</v>
      </c>
      <c r="G584" s="18">
        <f>G585</f>
        <v>6873500</v>
      </c>
      <c r="I584" s="47"/>
      <c r="J584" s="47"/>
      <c r="K584" s="47"/>
    </row>
    <row r="585" spans="1:11" ht="15.75" customHeight="1" x14ac:dyDescent="0.2">
      <c r="A585" s="26" t="s">
        <v>16</v>
      </c>
      <c r="B585" s="27" t="s">
        <v>166</v>
      </c>
      <c r="C585" s="28" t="s">
        <v>90</v>
      </c>
      <c r="D585" s="28" t="s">
        <v>58</v>
      </c>
      <c r="E585" s="31" t="s">
        <v>196</v>
      </c>
      <c r="F585" s="31" t="s">
        <v>17</v>
      </c>
      <c r="G585" s="82">
        <v>6873500</v>
      </c>
      <c r="I585" s="47"/>
      <c r="J585" s="47"/>
      <c r="K585" s="47"/>
    </row>
    <row r="586" spans="1:11" ht="30" customHeight="1" x14ac:dyDescent="0.2">
      <c r="A586" s="26" t="s">
        <v>283</v>
      </c>
      <c r="B586" s="27" t="s">
        <v>166</v>
      </c>
      <c r="C586" s="28" t="s">
        <v>90</v>
      </c>
      <c r="D586" s="28" t="s">
        <v>58</v>
      </c>
      <c r="E586" s="31" t="s">
        <v>196</v>
      </c>
      <c r="F586" s="31" t="s">
        <v>73</v>
      </c>
      <c r="G586" s="18">
        <f>G587</f>
        <v>2243950</v>
      </c>
      <c r="I586" s="47"/>
      <c r="J586" s="47"/>
      <c r="K586" s="47"/>
    </row>
    <row r="587" spans="1:11" ht="29.25" customHeight="1" x14ac:dyDescent="0.2">
      <c r="A587" s="26" t="s">
        <v>74</v>
      </c>
      <c r="B587" s="27" t="s">
        <v>166</v>
      </c>
      <c r="C587" s="28" t="s">
        <v>90</v>
      </c>
      <c r="D587" s="28" t="s">
        <v>58</v>
      </c>
      <c r="E587" s="31" t="s">
        <v>196</v>
      </c>
      <c r="F587" s="31" t="s">
        <v>6</v>
      </c>
      <c r="G587" s="82">
        <v>2243950</v>
      </c>
      <c r="I587" s="47"/>
      <c r="J587" s="47"/>
      <c r="K587" s="47"/>
    </row>
    <row r="588" spans="1:11" x14ac:dyDescent="0.2">
      <c r="A588" s="26" t="s">
        <v>76</v>
      </c>
      <c r="B588" s="27" t="s">
        <v>166</v>
      </c>
      <c r="C588" s="28" t="s">
        <v>90</v>
      </c>
      <c r="D588" s="28" t="s">
        <v>58</v>
      </c>
      <c r="E588" s="31" t="s">
        <v>196</v>
      </c>
      <c r="F588" s="31" t="s">
        <v>77</v>
      </c>
      <c r="G588" s="18">
        <f>G589</f>
        <v>13500</v>
      </c>
      <c r="I588" s="47"/>
      <c r="J588" s="47"/>
      <c r="K588" s="47"/>
    </row>
    <row r="589" spans="1:11" x14ac:dyDescent="0.2">
      <c r="A589" s="26" t="s">
        <v>9</v>
      </c>
      <c r="B589" s="27" t="s">
        <v>166</v>
      </c>
      <c r="C589" s="28" t="s">
        <v>90</v>
      </c>
      <c r="D589" s="28" t="s">
        <v>58</v>
      </c>
      <c r="E589" s="31" t="s">
        <v>196</v>
      </c>
      <c r="F589" s="31" t="s">
        <v>10</v>
      </c>
      <c r="G589" s="82">
        <v>13500</v>
      </c>
      <c r="I589" s="47"/>
      <c r="J589" s="47"/>
      <c r="K589" s="47"/>
    </row>
    <row r="590" spans="1:11" ht="30" customHeight="1" x14ac:dyDescent="0.2">
      <c r="A590" s="26" t="s">
        <v>197</v>
      </c>
      <c r="B590" s="27" t="s">
        <v>166</v>
      </c>
      <c r="C590" s="28" t="s">
        <v>90</v>
      </c>
      <c r="D590" s="28" t="s">
        <v>58</v>
      </c>
      <c r="E590" s="31" t="s">
        <v>198</v>
      </c>
      <c r="F590" s="31" t="s">
        <v>2</v>
      </c>
      <c r="G590" s="18">
        <f>G591+G593+G595</f>
        <v>5387339</v>
      </c>
      <c r="I590" s="47"/>
      <c r="J590" s="47"/>
      <c r="K590" s="47"/>
    </row>
    <row r="591" spans="1:11" ht="69" customHeight="1" x14ac:dyDescent="0.2">
      <c r="A591" s="26" t="s">
        <v>186</v>
      </c>
      <c r="B591" s="27" t="s">
        <v>166</v>
      </c>
      <c r="C591" s="28" t="s">
        <v>90</v>
      </c>
      <c r="D591" s="28" t="s">
        <v>58</v>
      </c>
      <c r="E591" s="31" t="s">
        <v>198</v>
      </c>
      <c r="F591" s="31" t="s">
        <v>66</v>
      </c>
      <c r="G591" s="18">
        <f>G592</f>
        <v>2752600</v>
      </c>
      <c r="I591" s="47"/>
      <c r="J591" s="47"/>
      <c r="K591" s="47"/>
    </row>
    <row r="592" spans="1:11" ht="15.75" customHeight="1" x14ac:dyDescent="0.2">
      <c r="A592" s="26" t="s">
        <v>16</v>
      </c>
      <c r="B592" s="27" t="s">
        <v>166</v>
      </c>
      <c r="C592" s="28" t="s">
        <v>90</v>
      </c>
      <c r="D592" s="28" t="s">
        <v>58</v>
      </c>
      <c r="E592" s="31" t="s">
        <v>198</v>
      </c>
      <c r="F592" s="31" t="s">
        <v>17</v>
      </c>
      <c r="G592" s="82">
        <v>2752600</v>
      </c>
      <c r="I592" s="47"/>
      <c r="J592" s="47"/>
      <c r="K592" s="47"/>
    </row>
    <row r="593" spans="1:11" ht="31.5" customHeight="1" x14ac:dyDescent="0.2">
      <c r="A593" s="26" t="s">
        <v>283</v>
      </c>
      <c r="B593" s="27" t="s">
        <v>166</v>
      </c>
      <c r="C593" s="28" t="s">
        <v>90</v>
      </c>
      <c r="D593" s="28" t="s">
        <v>58</v>
      </c>
      <c r="E593" s="31" t="s">
        <v>198</v>
      </c>
      <c r="F593" s="31" t="s">
        <v>73</v>
      </c>
      <c r="G593" s="18">
        <f>G594</f>
        <v>2621519</v>
      </c>
      <c r="I593" s="47"/>
      <c r="J593" s="47"/>
      <c r="K593" s="47"/>
    </row>
    <row r="594" spans="1:11" ht="27" customHeight="1" x14ac:dyDescent="0.2">
      <c r="A594" s="97" t="s">
        <v>74</v>
      </c>
      <c r="B594" s="91" t="s">
        <v>166</v>
      </c>
      <c r="C594" s="98" t="s">
        <v>90</v>
      </c>
      <c r="D594" s="98" t="s">
        <v>58</v>
      </c>
      <c r="E594" s="92" t="s">
        <v>198</v>
      </c>
      <c r="F594" s="92" t="s">
        <v>6</v>
      </c>
      <c r="G594" s="82">
        <v>2621519</v>
      </c>
      <c r="H594" s="47"/>
      <c r="I594" s="47"/>
      <c r="J594" s="47"/>
      <c r="K594" s="47"/>
    </row>
    <row r="595" spans="1:11" ht="15.75" customHeight="1" x14ac:dyDescent="0.2">
      <c r="A595" s="26" t="s">
        <v>76</v>
      </c>
      <c r="B595" s="27" t="s">
        <v>166</v>
      </c>
      <c r="C595" s="28" t="s">
        <v>90</v>
      </c>
      <c r="D595" s="28" t="s">
        <v>58</v>
      </c>
      <c r="E595" s="31" t="s">
        <v>198</v>
      </c>
      <c r="F595" s="31" t="s">
        <v>77</v>
      </c>
      <c r="G595" s="18">
        <f>G596</f>
        <v>13220</v>
      </c>
      <c r="I595" s="47"/>
      <c r="J595" s="47"/>
      <c r="K595" s="47"/>
    </row>
    <row r="596" spans="1:11" ht="15.75" customHeight="1" x14ac:dyDescent="0.2">
      <c r="A596" s="26" t="s">
        <v>9</v>
      </c>
      <c r="B596" s="27" t="s">
        <v>166</v>
      </c>
      <c r="C596" s="28" t="s">
        <v>90</v>
      </c>
      <c r="D596" s="28" t="s">
        <v>58</v>
      </c>
      <c r="E596" s="31" t="s">
        <v>198</v>
      </c>
      <c r="F596" s="31" t="s">
        <v>10</v>
      </c>
      <c r="G596" s="82">
        <v>13220</v>
      </c>
      <c r="I596" s="47"/>
      <c r="J596" s="47"/>
      <c r="K596" s="47"/>
    </row>
    <row r="597" spans="1:11" s="20" customFormat="1" ht="15.75" customHeight="1" x14ac:dyDescent="0.2">
      <c r="A597" s="26" t="s">
        <v>305</v>
      </c>
      <c r="B597" s="27" t="s">
        <v>166</v>
      </c>
      <c r="C597" s="28" t="s">
        <v>90</v>
      </c>
      <c r="D597" s="28" t="s">
        <v>58</v>
      </c>
      <c r="E597" s="31" t="s">
        <v>306</v>
      </c>
      <c r="F597" s="31" t="s">
        <v>2</v>
      </c>
      <c r="G597" s="18">
        <f>G600+G602+G598</f>
        <v>3388300</v>
      </c>
      <c r="I597" s="48"/>
      <c r="J597" s="48"/>
      <c r="K597" s="48"/>
    </row>
    <row r="598" spans="1:11" s="20" customFormat="1" ht="66" customHeight="1" x14ac:dyDescent="0.2">
      <c r="A598" s="26" t="s">
        <v>186</v>
      </c>
      <c r="B598" s="27" t="s">
        <v>166</v>
      </c>
      <c r="C598" s="28" t="s">
        <v>90</v>
      </c>
      <c r="D598" s="28" t="s">
        <v>58</v>
      </c>
      <c r="E598" s="31" t="s">
        <v>306</v>
      </c>
      <c r="F598" s="31" t="s">
        <v>66</v>
      </c>
      <c r="G598" s="18">
        <f>G599</f>
        <v>4320</v>
      </c>
      <c r="I598" s="48"/>
      <c r="J598" s="48"/>
      <c r="K598" s="48"/>
    </row>
    <row r="599" spans="1:11" s="20" customFormat="1" ht="19.5" customHeight="1" x14ac:dyDescent="0.2">
      <c r="A599" s="26" t="s">
        <v>16</v>
      </c>
      <c r="B599" s="27" t="s">
        <v>166</v>
      </c>
      <c r="C599" s="28" t="s">
        <v>90</v>
      </c>
      <c r="D599" s="28" t="s">
        <v>58</v>
      </c>
      <c r="E599" s="31" t="s">
        <v>306</v>
      </c>
      <c r="F599" s="31" t="s">
        <v>17</v>
      </c>
      <c r="G599" s="82">
        <v>4320</v>
      </c>
      <c r="H599" s="48"/>
      <c r="I599" s="48"/>
      <c r="J599" s="48"/>
      <c r="K599" s="48"/>
    </row>
    <row r="600" spans="1:11" s="20" customFormat="1" ht="30" customHeight="1" x14ac:dyDescent="0.2">
      <c r="A600" s="26" t="s">
        <v>150</v>
      </c>
      <c r="B600" s="27" t="s">
        <v>166</v>
      </c>
      <c r="C600" s="28" t="s">
        <v>90</v>
      </c>
      <c r="D600" s="28" t="s">
        <v>58</v>
      </c>
      <c r="E600" s="31" t="s">
        <v>306</v>
      </c>
      <c r="F600" s="31" t="s">
        <v>73</v>
      </c>
      <c r="G600" s="18">
        <f>G601</f>
        <v>403680</v>
      </c>
      <c r="I600" s="48"/>
      <c r="J600" s="48"/>
      <c r="K600" s="48"/>
    </row>
    <row r="601" spans="1:11" s="20" customFormat="1" ht="27" customHeight="1" x14ac:dyDescent="0.2">
      <c r="A601" s="26" t="s">
        <v>74</v>
      </c>
      <c r="B601" s="27" t="s">
        <v>166</v>
      </c>
      <c r="C601" s="28" t="s">
        <v>90</v>
      </c>
      <c r="D601" s="28" t="s">
        <v>58</v>
      </c>
      <c r="E601" s="31" t="s">
        <v>306</v>
      </c>
      <c r="F601" s="31" t="s">
        <v>6</v>
      </c>
      <c r="G601" s="82">
        <v>403680</v>
      </c>
      <c r="H601" s="48"/>
      <c r="I601" s="48"/>
      <c r="J601" s="48"/>
      <c r="K601" s="48"/>
    </row>
    <row r="602" spans="1:11" s="20" customFormat="1" ht="35.25" customHeight="1" x14ac:dyDescent="0.2">
      <c r="A602" s="26" t="s">
        <v>104</v>
      </c>
      <c r="B602" s="27" t="s">
        <v>166</v>
      </c>
      <c r="C602" s="28" t="s">
        <v>90</v>
      </c>
      <c r="D602" s="28" t="s">
        <v>58</v>
      </c>
      <c r="E602" s="31" t="s">
        <v>306</v>
      </c>
      <c r="F602" s="31" t="s">
        <v>83</v>
      </c>
      <c r="G602" s="18">
        <f>G603</f>
        <v>2980300</v>
      </c>
      <c r="I602" s="48"/>
      <c r="J602" s="48"/>
      <c r="K602" s="48"/>
    </row>
    <row r="603" spans="1:11" s="20" customFormat="1" ht="24" customHeight="1" x14ac:dyDescent="0.2">
      <c r="A603" s="26" t="s">
        <v>42</v>
      </c>
      <c r="B603" s="27" t="s">
        <v>166</v>
      </c>
      <c r="C603" s="28" t="s">
        <v>90</v>
      </c>
      <c r="D603" s="28" t="s">
        <v>58</v>
      </c>
      <c r="E603" s="31" t="s">
        <v>306</v>
      </c>
      <c r="F603" s="31" t="s">
        <v>43</v>
      </c>
      <c r="G603" s="82">
        <v>2980300</v>
      </c>
      <c r="I603" s="48"/>
      <c r="J603" s="48"/>
      <c r="K603" s="48"/>
    </row>
    <row r="604" spans="1:11" s="20" customFormat="1" ht="38.25" x14ac:dyDescent="0.2">
      <c r="A604" s="26" t="s">
        <v>308</v>
      </c>
      <c r="B604" s="27" t="s">
        <v>166</v>
      </c>
      <c r="C604" s="28" t="s">
        <v>90</v>
      </c>
      <c r="D604" s="28" t="s">
        <v>58</v>
      </c>
      <c r="E604" s="31" t="s">
        <v>296</v>
      </c>
      <c r="F604" s="31" t="s">
        <v>2</v>
      </c>
      <c r="G604" s="18">
        <f>G605+G607</f>
        <v>1607477.67</v>
      </c>
      <c r="J604" s="48"/>
      <c r="K604" s="48"/>
    </row>
    <row r="605" spans="1:11" s="20" customFormat="1" ht="25.5" x14ac:dyDescent="0.2">
      <c r="A605" s="26" t="s">
        <v>150</v>
      </c>
      <c r="B605" s="27" t="s">
        <v>166</v>
      </c>
      <c r="C605" s="28" t="s">
        <v>90</v>
      </c>
      <c r="D605" s="28" t="s">
        <v>58</v>
      </c>
      <c r="E605" s="31" t="s">
        <v>296</v>
      </c>
      <c r="F605" s="31" t="s">
        <v>73</v>
      </c>
      <c r="G605" s="18">
        <f>G606</f>
        <v>1407477.67</v>
      </c>
      <c r="I605" s="48"/>
      <c r="J605" s="48"/>
      <c r="K605" s="48"/>
    </row>
    <row r="606" spans="1:11" s="20" customFormat="1" ht="33.75" customHeight="1" x14ac:dyDescent="0.2">
      <c r="A606" s="97" t="s">
        <v>74</v>
      </c>
      <c r="B606" s="91" t="s">
        <v>166</v>
      </c>
      <c r="C606" s="98" t="s">
        <v>90</v>
      </c>
      <c r="D606" s="98" t="s">
        <v>58</v>
      </c>
      <c r="E606" s="92" t="s">
        <v>296</v>
      </c>
      <c r="F606" s="92" t="s">
        <v>6</v>
      </c>
      <c r="G606" s="82">
        <v>1407477.67</v>
      </c>
      <c r="H606" s="48"/>
      <c r="I606" s="48"/>
      <c r="J606" s="48"/>
      <c r="K606" s="48"/>
    </row>
    <row r="607" spans="1:11" s="20" customFormat="1" ht="35.25" customHeight="1" x14ac:dyDescent="0.2">
      <c r="A607" s="26" t="s">
        <v>104</v>
      </c>
      <c r="B607" s="27" t="s">
        <v>166</v>
      </c>
      <c r="C607" s="28" t="s">
        <v>90</v>
      </c>
      <c r="D607" s="28" t="s">
        <v>58</v>
      </c>
      <c r="E607" s="31" t="s">
        <v>296</v>
      </c>
      <c r="F607" s="31" t="s">
        <v>83</v>
      </c>
      <c r="G607" s="18">
        <f>G608</f>
        <v>200000</v>
      </c>
      <c r="I607" s="48"/>
      <c r="J607" s="48"/>
      <c r="K607" s="48"/>
    </row>
    <row r="608" spans="1:11" s="20" customFormat="1" ht="24" customHeight="1" x14ac:dyDescent="0.2">
      <c r="A608" s="26" t="s">
        <v>42</v>
      </c>
      <c r="B608" s="27" t="s">
        <v>166</v>
      </c>
      <c r="C608" s="28" t="s">
        <v>90</v>
      </c>
      <c r="D608" s="28" t="s">
        <v>58</v>
      </c>
      <c r="E608" s="31" t="s">
        <v>296</v>
      </c>
      <c r="F608" s="31" t="s">
        <v>43</v>
      </c>
      <c r="G608" s="82">
        <v>200000</v>
      </c>
      <c r="I608" s="48"/>
      <c r="J608" s="48"/>
      <c r="K608" s="48"/>
    </row>
    <row r="609" spans="1:11" s="20" customFormat="1" ht="33.75" customHeight="1" x14ac:dyDescent="0.2">
      <c r="A609" s="26" t="s">
        <v>336</v>
      </c>
      <c r="B609" s="27" t="s">
        <v>166</v>
      </c>
      <c r="C609" s="28" t="s">
        <v>90</v>
      </c>
      <c r="D609" s="28" t="s">
        <v>58</v>
      </c>
      <c r="E609" s="31" t="s">
        <v>361</v>
      </c>
      <c r="F609" s="31" t="s">
        <v>2</v>
      </c>
      <c r="G609" s="18">
        <f>G612+G610</f>
        <v>1081760</v>
      </c>
      <c r="I609" s="48"/>
      <c r="J609" s="48"/>
      <c r="K609" s="48"/>
    </row>
    <row r="610" spans="1:11" s="20" customFormat="1" ht="25.5" x14ac:dyDescent="0.2">
      <c r="A610" s="26" t="s">
        <v>150</v>
      </c>
      <c r="B610" s="27" t="s">
        <v>166</v>
      </c>
      <c r="C610" s="28" t="s">
        <v>90</v>
      </c>
      <c r="D610" s="28" t="s">
        <v>58</v>
      </c>
      <c r="E610" s="31" t="s">
        <v>361</v>
      </c>
      <c r="F610" s="31" t="s">
        <v>73</v>
      </c>
      <c r="G610" s="18">
        <f>G611</f>
        <v>937760</v>
      </c>
      <c r="I610" s="48"/>
      <c r="J610" s="48"/>
      <c r="K610" s="48"/>
    </row>
    <row r="611" spans="1:11" s="20" customFormat="1" ht="28.5" customHeight="1" x14ac:dyDescent="0.2">
      <c r="A611" s="26" t="s">
        <v>74</v>
      </c>
      <c r="B611" s="27" t="s">
        <v>166</v>
      </c>
      <c r="C611" s="28" t="s">
        <v>90</v>
      </c>
      <c r="D611" s="28" t="s">
        <v>58</v>
      </c>
      <c r="E611" s="31" t="s">
        <v>361</v>
      </c>
      <c r="F611" s="31" t="s">
        <v>6</v>
      </c>
      <c r="G611" s="82">
        <v>937760</v>
      </c>
      <c r="I611" s="48"/>
      <c r="J611" s="48"/>
      <c r="K611" s="64"/>
    </row>
    <row r="612" spans="1:11" s="20" customFormat="1" ht="33.75" customHeight="1" x14ac:dyDescent="0.2">
      <c r="A612" s="26" t="s">
        <v>104</v>
      </c>
      <c r="B612" s="27" t="s">
        <v>166</v>
      </c>
      <c r="C612" s="28" t="s">
        <v>90</v>
      </c>
      <c r="D612" s="28" t="s">
        <v>58</v>
      </c>
      <c r="E612" s="31" t="s">
        <v>361</v>
      </c>
      <c r="F612" s="31" t="s">
        <v>83</v>
      </c>
      <c r="G612" s="18">
        <f>G613</f>
        <v>144000</v>
      </c>
      <c r="I612" s="48"/>
      <c r="J612" s="48"/>
      <c r="K612" s="48"/>
    </row>
    <row r="613" spans="1:11" s="20" customFormat="1" ht="19.5" customHeight="1" x14ac:dyDescent="0.2">
      <c r="A613" s="26" t="s">
        <v>42</v>
      </c>
      <c r="B613" s="27" t="s">
        <v>166</v>
      </c>
      <c r="C613" s="28" t="s">
        <v>90</v>
      </c>
      <c r="D613" s="28" t="s">
        <v>58</v>
      </c>
      <c r="E613" s="31" t="s">
        <v>361</v>
      </c>
      <c r="F613" s="31" t="s">
        <v>43</v>
      </c>
      <c r="G613" s="82">
        <v>144000</v>
      </c>
      <c r="I613" s="48"/>
      <c r="J613" s="48"/>
      <c r="K613" s="48"/>
    </row>
    <row r="614" spans="1:11" ht="27.75" customHeight="1" x14ac:dyDescent="0.2">
      <c r="A614" s="26" t="s">
        <v>127</v>
      </c>
      <c r="B614" s="27" t="s">
        <v>166</v>
      </c>
      <c r="C614" s="28" t="s">
        <v>90</v>
      </c>
      <c r="D614" s="28" t="s">
        <v>58</v>
      </c>
      <c r="E614" s="31" t="s">
        <v>128</v>
      </c>
      <c r="F614" s="31" t="s">
        <v>2</v>
      </c>
      <c r="G614" s="18">
        <f>G615+G618+G623+G628+G641+G638+G633</f>
        <v>12590807.859999999</v>
      </c>
      <c r="I614" s="47"/>
      <c r="J614" s="47"/>
      <c r="K614" s="47"/>
    </row>
    <row r="615" spans="1:11" ht="35.25" customHeight="1" x14ac:dyDescent="0.2">
      <c r="A615" s="35" t="s">
        <v>129</v>
      </c>
      <c r="B615" s="27" t="s">
        <v>166</v>
      </c>
      <c r="C615" s="28" t="s">
        <v>90</v>
      </c>
      <c r="D615" s="28" t="s">
        <v>58</v>
      </c>
      <c r="E615" s="31" t="s">
        <v>130</v>
      </c>
      <c r="F615" s="31" t="s">
        <v>2</v>
      </c>
      <c r="G615" s="18">
        <f>G616</f>
        <v>10089610</v>
      </c>
      <c r="I615" s="47"/>
      <c r="J615" s="47"/>
      <c r="K615" s="47"/>
    </row>
    <row r="616" spans="1:11" ht="30.75" customHeight="1" x14ac:dyDescent="0.2">
      <c r="A616" s="26" t="s">
        <v>104</v>
      </c>
      <c r="B616" s="27" t="s">
        <v>166</v>
      </c>
      <c r="C616" s="28" t="s">
        <v>90</v>
      </c>
      <c r="D616" s="28" t="s">
        <v>58</v>
      </c>
      <c r="E616" s="31" t="s">
        <v>130</v>
      </c>
      <c r="F616" s="31" t="s">
        <v>83</v>
      </c>
      <c r="G616" s="18">
        <f>G617</f>
        <v>10089610</v>
      </c>
      <c r="I616" s="47"/>
      <c r="J616" s="47"/>
      <c r="K616" s="47"/>
    </row>
    <row r="617" spans="1:11" ht="17.25" customHeight="1" x14ac:dyDescent="0.2">
      <c r="A617" s="26" t="s">
        <v>42</v>
      </c>
      <c r="B617" s="27" t="s">
        <v>166</v>
      </c>
      <c r="C617" s="28" t="s">
        <v>90</v>
      </c>
      <c r="D617" s="28" t="s">
        <v>58</v>
      </c>
      <c r="E617" s="31" t="s">
        <v>130</v>
      </c>
      <c r="F617" s="31" t="s">
        <v>43</v>
      </c>
      <c r="G617" s="82">
        <v>10089610</v>
      </c>
      <c r="I617" s="47"/>
      <c r="J617" s="47"/>
      <c r="K617" s="47"/>
    </row>
    <row r="618" spans="1:11" s="20" customFormat="1" ht="20.25" customHeight="1" x14ac:dyDescent="0.2">
      <c r="A618" s="26" t="s">
        <v>307</v>
      </c>
      <c r="B618" s="27" t="s">
        <v>166</v>
      </c>
      <c r="C618" s="28" t="s">
        <v>90</v>
      </c>
      <c r="D618" s="28" t="s">
        <v>58</v>
      </c>
      <c r="E618" s="31" t="s">
        <v>309</v>
      </c>
      <c r="F618" s="31" t="s">
        <v>2</v>
      </c>
      <c r="G618" s="18">
        <f>G621+G619</f>
        <v>239100</v>
      </c>
      <c r="I618" s="48"/>
      <c r="J618" s="48"/>
      <c r="K618" s="48"/>
    </row>
    <row r="619" spans="1:11" s="20" customFormat="1" ht="31.5" customHeight="1" x14ac:dyDescent="0.2">
      <c r="A619" s="26" t="s">
        <v>150</v>
      </c>
      <c r="B619" s="27" t="s">
        <v>166</v>
      </c>
      <c r="C619" s="28" t="s">
        <v>90</v>
      </c>
      <c r="D619" s="28" t="s">
        <v>58</v>
      </c>
      <c r="E619" s="31" t="s">
        <v>309</v>
      </c>
      <c r="F619" s="31" t="s">
        <v>73</v>
      </c>
      <c r="G619" s="18">
        <f>G620</f>
        <v>17000</v>
      </c>
      <c r="I619" s="48"/>
      <c r="J619" s="48"/>
      <c r="K619" s="48"/>
    </row>
    <row r="620" spans="1:11" s="20" customFormat="1" ht="30.75" customHeight="1" x14ac:dyDescent="0.2">
      <c r="A620" s="26" t="s">
        <v>74</v>
      </c>
      <c r="B620" s="27" t="s">
        <v>166</v>
      </c>
      <c r="C620" s="28" t="s">
        <v>90</v>
      </c>
      <c r="D620" s="28" t="s">
        <v>58</v>
      </c>
      <c r="E620" s="31" t="s">
        <v>309</v>
      </c>
      <c r="F620" s="31" t="s">
        <v>6</v>
      </c>
      <c r="G620" s="82">
        <v>17000</v>
      </c>
      <c r="I620" s="48"/>
      <c r="J620" s="48"/>
      <c r="K620" s="48"/>
    </row>
    <row r="621" spans="1:11" s="20" customFormat="1" ht="29.25" customHeight="1" x14ac:dyDescent="0.2">
      <c r="A621" s="26" t="s">
        <v>104</v>
      </c>
      <c r="B621" s="27" t="s">
        <v>166</v>
      </c>
      <c r="C621" s="28" t="s">
        <v>90</v>
      </c>
      <c r="D621" s="28" t="s">
        <v>58</v>
      </c>
      <c r="E621" s="31" t="s">
        <v>309</v>
      </c>
      <c r="F621" s="31" t="s">
        <v>83</v>
      </c>
      <c r="G621" s="18">
        <f>G622</f>
        <v>222100</v>
      </c>
      <c r="I621" s="48"/>
      <c r="J621" s="48"/>
      <c r="K621" s="48"/>
    </row>
    <row r="622" spans="1:11" s="20" customFormat="1" ht="19.5" customHeight="1" x14ac:dyDescent="0.2">
      <c r="A622" s="26" t="s">
        <v>42</v>
      </c>
      <c r="B622" s="27" t="s">
        <v>166</v>
      </c>
      <c r="C622" s="28" t="s">
        <v>90</v>
      </c>
      <c r="D622" s="28" t="s">
        <v>58</v>
      </c>
      <c r="E622" s="31" t="s">
        <v>309</v>
      </c>
      <c r="F622" s="31" t="s">
        <v>43</v>
      </c>
      <c r="G622" s="82">
        <v>222100</v>
      </c>
      <c r="I622" s="48"/>
      <c r="J622" s="48"/>
      <c r="K622" s="48"/>
    </row>
    <row r="623" spans="1:11" s="20" customFormat="1" ht="18" customHeight="1" x14ac:dyDescent="0.2">
      <c r="A623" s="26" t="s">
        <v>310</v>
      </c>
      <c r="B623" s="27" t="s">
        <v>166</v>
      </c>
      <c r="C623" s="28" t="s">
        <v>90</v>
      </c>
      <c r="D623" s="28" t="s">
        <v>58</v>
      </c>
      <c r="E623" s="31" t="s">
        <v>311</v>
      </c>
      <c r="F623" s="31" t="s">
        <v>2</v>
      </c>
      <c r="G623" s="18">
        <f>G626+G624</f>
        <v>272000</v>
      </c>
      <c r="I623" s="48"/>
      <c r="J623" s="48"/>
      <c r="K623" s="48"/>
    </row>
    <row r="624" spans="1:11" s="20" customFormat="1" ht="30" customHeight="1" x14ac:dyDescent="0.2">
      <c r="A624" s="26" t="s">
        <v>150</v>
      </c>
      <c r="B624" s="27" t="s">
        <v>166</v>
      </c>
      <c r="C624" s="28" t="s">
        <v>90</v>
      </c>
      <c r="D624" s="28" t="s">
        <v>58</v>
      </c>
      <c r="E624" s="31" t="s">
        <v>311</v>
      </c>
      <c r="F624" s="31" t="s">
        <v>73</v>
      </c>
      <c r="G624" s="18">
        <f>G625</f>
        <v>95000</v>
      </c>
      <c r="I624" s="48"/>
      <c r="J624" s="48"/>
      <c r="K624" s="48"/>
    </row>
    <row r="625" spans="1:11" s="20" customFormat="1" ht="36" customHeight="1" x14ac:dyDescent="0.2">
      <c r="A625" s="26" t="s">
        <v>74</v>
      </c>
      <c r="B625" s="27" t="s">
        <v>166</v>
      </c>
      <c r="C625" s="28" t="s">
        <v>90</v>
      </c>
      <c r="D625" s="28" t="s">
        <v>58</v>
      </c>
      <c r="E625" s="31" t="s">
        <v>311</v>
      </c>
      <c r="F625" s="31" t="s">
        <v>6</v>
      </c>
      <c r="G625" s="82">
        <v>95000</v>
      </c>
      <c r="I625" s="48"/>
      <c r="J625" s="48"/>
      <c r="K625" s="48"/>
    </row>
    <row r="626" spans="1:11" s="20" customFormat="1" ht="37.5" customHeight="1" x14ac:dyDescent="0.2">
      <c r="A626" s="26" t="s">
        <v>104</v>
      </c>
      <c r="B626" s="27" t="s">
        <v>166</v>
      </c>
      <c r="C626" s="28" t="s">
        <v>90</v>
      </c>
      <c r="D626" s="28" t="s">
        <v>58</v>
      </c>
      <c r="E626" s="31" t="s">
        <v>311</v>
      </c>
      <c r="F626" s="31" t="s">
        <v>83</v>
      </c>
      <c r="G626" s="18">
        <f>G627</f>
        <v>177000</v>
      </c>
      <c r="I626" s="48"/>
      <c r="J626" s="48"/>
      <c r="K626" s="48"/>
    </row>
    <row r="627" spans="1:11" s="20" customFormat="1" ht="20.25" customHeight="1" x14ac:dyDescent="0.2">
      <c r="A627" s="26" t="s">
        <v>42</v>
      </c>
      <c r="B627" s="27" t="s">
        <v>166</v>
      </c>
      <c r="C627" s="28" t="s">
        <v>90</v>
      </c>
      <c r="D627" s="28" t="s">
        <v>58</v>
      </c>
      <c r="E627" s="31" t="s">
        <v>311</v>
      </c>
      <c r="F627" s="31" t="s">
        <v>43</v>
      </c>
      <c r="G627" s="82">
        <v>177000</v>
      </c>
      <c r="I627" s="48"/>
      <c r="J627" s="48"/>
      <c r="K627" s="48"/>
    </row>
    <row r="628" spans="1:11" s="20" customFormat="1" ht="27.75" customHeight="1" x14ac:dyDescent="0.2">
      <c r="A628" s="26" t="s">
        <v>367</v>
      </c>
      <c r="B628" s="27" t="s">
        <v>166</v>
      </c>
      <c r="C628" s="28" t="s">
        <v>90</v>
      </c>
      <c r="D628" s="28" t="s">
        <v>58</v>
      </c>
      <c r="E628" s="31" t="s">
        <v>312</v>
      </c>
      <c r="F628" s="31" t="s">
        <v>2</v>
      </c>
      <c r="G628" s="18">
        <f>G629+G631</f>
        <v>535000</v>
      </c>
      <c r="I628" s="48"/>
      <c r="J628" s="48"/>
      <c r="K628" s="48"/>
    </row>
    <row r="629" spans="1:11" s="20" customFormat="1" ht="29.25" customHeight="1" x14ac:dyDescent="0.2">
      <c r="A629" s="26" t="s">
        <v>150</v>
      </c>
      <c r="B629" s="27" t="s">
        <v>166</v>
      </c>
      <c r="C629" s="28" t="s">
        <v>90</v>
      </c>
      <c r="D629" s="28" t="s">
        <v>58</v>
      </c>
      <c r="E629" s="31" t="s">
        <v>312</v>
      </c>
      <c r="F629" s="31" t="s">
        <v>73</v>
      </c>
      <c r="G629" s="18">
        <f>G630</f>
        <v>155000</v>
      </c>
      <c r="I629" s="48"/>
      <c r="J629" s="48"/>
      <c r="K629" s="48"/>
    </row>
    <row r="630" spans="1:11" s="20" customFormat="1" ht="33.75" customHeight="1" x14ac:dyDescent="0.2">
      <c r="A630" s="26" t="s">
        <v>74</v>
      </c>
      <c r="B630" s="27" t="s">
        <v>166</v>
      </c>
      <c r="C630" s="28" t="s">
        <v>90</v>
      </c>
      <c r="D630" s="28" t="s">
        <v>58</v>
      </c>
      <c r="E630" s="31" t="s">
        <v>312</v>
      </c>
      <c r="F630" s="31" t="s">
        <v>6</v>
      </c>
      <c r="G630" s="82">
        <v>155000</v>
      </c>
      <c r="I630" s="48"/>
      <c r="J630" s="48"/>
      <c r="K630" s="48"/>
    </row>
    <row r="631" spans="1:11" s="20" customFormat="1" ht="33" customHeight="1" x14ac:dyDescent="0.2">
      <c r="A631" s="26" t="s">
        <v>104</v>
      </c>
      <c r="B631" s="27" t="s">
        <v>166</v>
      </c>
      <c r="C631" s="28" t="s">
        <v>90</v>
      </c>
      <c r="D631" s="28" t="s">
        <v>58</v>
      </c>
      <c r="E631" s="31" t="s">
        <v>312</v>
      </c>
      <c r="F631" s="31" t="s">
        <v>83</v>
      </c>
      <c r="G631" s="18">
        <f>G632</f>
        <v>380000</v>
      </c>
      <c r="I631" s="48"/>
      <c r="J631" s="48"/>
      <c r="K631" s="48"/>
    </row>
    <row r="632" spans="1:11" s="20" customFormat="1" ht="17.25" customHeight="1" x14ac:dyDescent="0.2">
      <c r="A632" s="26" t="s">
        <v>42</v>
      </c>
      <c r="B632" s="27" t="s">
        <v>166</v>
      </c>
      <c r="C632" s="28" t="s">
        <v>90</v>
      </c>
      <c r="D632" s="28" t="s">
        <v>58</v>
      </c>
      <c r="E632" s="31" t="s">
        <v>312</v>
      </c>
      <c r="F632" s="31" t="s">
        <v>43</v>
      </c>
      <c r="G632" s="82">
        <v>380000</v>
      </c>
      <c r="I632" s="48"/>
      <c r="J632" s="48"/>
      <c r="K632" s="48"/>
    </row>
    <row r="633" spans="1:11" s="20" customFormat="1" ht="36" customHeight="1" x14ac:dyDescent="0.2">
      <c r="A633" s="35" t="s">
        <v>471</v>
      </c>
      <c r="B633" s="27" t="s">
        <v>166</v>
      </c>
      <c r="C633" s="28" t="s">
        <v>90</v>
      </c>
      <c r="D633" s="28" t="s">
        <v>58</v>
      </c>
      <c r="E633" s="31" t="s">
        <v>472</v>
      </c>
      <c r="F633" s="31" t="s">
        <v>2</v>
      </c>
      <c r="G633" s="18">
        <f>G634+G636</f>
        <v>1280217.5900000001</v>
      </c>
      <c r="I633" s="48"/>
      <c r="J633" s="48"/>
      <c r="K633" s="48"/>
    </row>
    <row r="634" spans="1:11" s="20" customFormat="1" ht="30.75" customHeight="1" x14ac:dyDescent="0.2">
      <c r="A634" s="26" t="s">
        <v>150</v>
      </c>
      <c r="B634" s="27" t="s">
        <v>166</v>
      </c>
      <c r="C634" s="28" t="s">
        <v>90</v>
      </c>
      <c r="D634" s="28" t="s">
        <v>58</v>
      </c>
      <c r="E634" s="31" t="s">
        <v>472</v>
      </c>
      <c r="F634" s="31" t="s">
        <v>73</v>
      </c>
      <c r="G634" s="18">
        <f>G635</f>
        <v>200000</v>
      </c>
      <c r="I634" s="48"/>
      <c r="J634" s="48"/>
      <c r="K634" s="48"/>
    </row>
    <row r="635" spans="1:11" s="20" customFormat="1" ht="35.25" customHeight="1" x14ac:dyDescent="0.2">
      <c r="A635" s="26" t="s">
        <v>74</v>
      </c>
      <c r="B635" s="27" t="s">
        <v>166</v>
      </c>
      <c r="C635" s="28" t="s">
        <v>90</v>
      </c>
      <c r="D635" s="28" t="s">
        <v>58</v>
      </c>
      <c r="E635" s="31" t="s">
        <v>472</v>
      </c>
      <c r="F635" s="31" t="s">
        <v>6</v>
      </c>
      <c r="G635" s="82">
        <v>200000</v>
      </c>
      <c r="H635" s="48"/>
      <c r="I635" s="48"/>
      <c r="J635" s="48"/>
      <c r="K635" s="48"/>
    </row>
    <row r="636" spans="1:11" s="20" customFormat="1" ht="35.25" customHeight="1" x14ac:dyDescent="0.2">
      <c r="A636" s="26" t="s">
        <v>104</v>
      </c>
      <c r="B636" s="27" t="s">
        <v>166</v>
      </c>
      <c r="C636" s="28" t="s">
        <v>90</v>
      </c>
      <c r="D636" s="28" t="s">
        <v>58</v>
      </c>
      <c r="E636" s="31" t="s">
        <v>472</v>
      </c>
      <c r="F636" s="31" t="s">
        <v>83</v>
      </c>
      <c r="G636" s="18">
        <f>G637</f>
        <v>1080217.5900000001</v>
      </c>
      <c r="H636" s="48"/>
      <c r="I636" s="48"/>
      <c r="J636" s="48"/>
      <c r="K636" s="48"/>
    </row>
    <row r="637" spans="1:11" s="20" customFormat="1" ht="24" customHeight="1" x14ac:dyDescent="0.2">
      <c r="A637" s="26" t="s">
        <v>42</v>
      </c>
      <c r="B637" s="27" t="s">
        <v>166</v>
      </c>
      <c r="C637" s="28" t="s">
        <v>90</v>
      </c>
      <c r="D637" s="28" t="s">
        <v>58</v>
      </c>
      <c r="E637" s="31" t="s">
        <v>472</v>
      </c>
      <c r="F637" s="31" t="s">
        <v>43</v>
      </c>
      <c r="G637" s="82">
        <v>1080217.5900000001</v>
      </c>
      <c r="H637" s="48"/>
      <c r="I637" s="48"/>
      <c r="J637" s="48"/>
      <c r="K637" s="48"/>
    </row>
    <row r="638" spans="1:11" ht="43.5" customHeight="1" x14ac:dyDescent="0.2">
      <c r="A638" s="26" t="s">
        <v>295</v>
      </c>
      <c r="B638" s="27" t="s">
        <v>166</v>
      </c>
      <c r="C638" s="28" t="s">
        <v>90</v>
      </c>
      <c r="D638" s="28" t="s">
        <v>58</v>
      </c>
      <c r="E638" s="31" t="s">
        <v>408</v>
      </c>
      <c r="F638" s="31" t="s">
        <v>2</v>
      </c>
      <c r="G638" s="18">
        <f>G639</f>
        <v>70000</v>
      </c>
      <c r="I638" s="47"/>
      <c r="J638" s="47"/>
      <c r="K638" s="47"/>
    </row>
    <row r="639" spans="1:11" ht="36" customHeight="1" x14ac:dyDescent="0.2">
      <c r="A639" s="26" t="s">
        <v>104</v>
      </c>
      <c r="B639" s="27" t="s">
        <v>166</v>
      </c>
      <c r="C639" s="28" t="s">
        <v>90</v>
      </c>
      <c r="D639" s="28" t="s">
        <v>58</v>
      </c>
      <c r="E639" s="31" t="s">
        <v>408</v>
      </c>
      <c r="F639" s="31" t="s">
        <v>83</v>
      </c>
      <c r="G639" s="18">
        <f>G640</f>
        <v>70000</v>
      </c>
      <c r="I639" s="47"/>
      <c r="J639" s="47"/>
      <c r="K639" s="47"/>
    </row>
    <row r="640" spans="1:11" ht="19.5" customHeight="1" x14ac:dyDescent="0.2">
      <c r="A640" s="26" t="s">
        <v>42</v>
      </c>
      <c r="B640" s="27" t="s">
        <v>166</v>
      </c>
      <c r="C640" s="28" t="s">
        <v>90</v>
      </c>
      <c r="D640" s="28" t="s">
        <v>58</v>
      </c>
      <c r="E640" s="31" t="s">
        <v>408</v>
      </c>
      <c r="F640" s="31" t="s">
        <v>43</v>
      </c>
      <c r="G640" s="82">
        <v>70000</v>
      </c>
      <c r="I640" s="47"/>
      <c r="J640" s="47"/>
      <c r="K640" s="47"/>
    </row>
    <row r="641" spans="1:11" s="20" customFormat="1" ht="25.5" x14ac:dyDescent="0.2">
      <c r="A641" s="26" t="s">
        <v>313</v>
      </c>
      <c r="B641" s="27" t="s">
        <v>166</v>
      </c>
      <c r="C641" s="28" t="s">
        <v>90</v>
      </c>
      <c r="D641" s="28" t="s">
        <v>58</v>
      </c>
      <c r="E641" s="31" t="s">
        <v>314</v>
      </c>
      <c r="F641" s="31" t="s">
        <v>2</v>
      </c>
      <c r="G641" s="18">
        <f>G642</f>
        <v>104880.27</v>
      </c>
      <c r="I641" s="48"/>
      <c r="J641" s="48"/>
      <c r="K641" s="48"/>
    </row>
    <row r="642" spans="1:11" s="20" customFormat="1" ht="30" customHeight="1" x14ac:dyDescent="0.2">
      <c r="A642" s="26" t="s">
        <v>104</v>
      </c>
      <c r="B642" s="27" t="s">
        <v>166</v>
      </c>
      <c r="C642" s="28" t="s">
        <v>90</v>
      </c>
      <c r="D642" s="28" t="s">
        <v>58</v>
      </c>
      <c r="E642" s="31" t="s">
        <v>314</v>
      </c>
      <c r="F642" s="31" t="s">
        <v>83</v>
      </c>
      <c r="G642" s="18">
        <f>G643</f>
        <v>104880.27</v>
      </c>
      <c r="I642" s="48"/>
      <c r="J642" s="48"/>
      <c r="K642" s="48"/>
    </row>
    <row r="643" spans="1:11" s="20" customFormat="1" ht="15" customHeight="1" x14ac:dyDescent="0.2">
      <c r="A643" s="26" t="s">
        <v>42</v>
      </c>
      <c r="B643" s="27" t="s">
        <v>166</v>
      </c>
      <c r="C643" s="28" t="s">
        <v>90</v>
      </c>
      <c r="D643" s="28" t="s">
        <v>58</v>
      </c>
      <c r="E643" s="31" t="s">
        <v>314</v>
      </c>
      <c r="F643" s="31" t="s">
        <v>43</v>
      </c>
      <c r="G643" s="82">
        <v>104880.27</v>
      </c>
      <c r="I643" s="48"/>
      <c r="J643" s="48"/>
      <c r="K643" s="48"/>
    </row>
    <row r="644" spans="1:11" ht="18.75" customHeight="1" x14ac:dyDescent="0.2">
      <c r="A644" s="26" t="s">
        <v>31</v>
      </c>
      <c r="B644" s="27" t="s">
        <v>166</v>
      </c>
      <c r="C644" s="28" t="s">
        <v>90</v>
      </c>
      <c r="D644" s="28" t="s">
        <v>71</v>
      </c>
      <c r="E644" s="31" t="s">
        <v>60</v>
      </c>
      <c r="F644" s="31" t="s">
        <v>2</v>
      </c>
      <c r="G644" s="18">
        <f>G645</f>
        <v>18984941.039999999</v>
      </c>
      <c r="I644" s="47"/>
      <c r="J644" s="47"/>
      <c r="K644" s="47"/>
    </row>
    <row r="645" spans="1:11" ht="38.25" x14ac:dyDescent="0.2">
      <c r="A645" s="37" t="s">
        <v>227</v>
      </c>
      <c r="B645" s="27" t="s">
        <v>166</v>
      </c>
      <c r="C645" s="28" t="s">
        <v>90</v>
      </c>
      <c r="D645" s="28" t="s">
        <v>71</v>
      </c>
      <c r="E645" s="31" t="s">
        <v>116</v>
      </c>
      <c r="F645" s="31" t="s">
        <v>2</v>
      </c>
      <c r="G645" s="18">
        <f>G646+G659+G670</f>
        <v>18984941.039999999</v>
      </c>
      <c r="I645" s="47"/>
      <c r="J645" s="47"/>
      <c r="K645" s="47"/>
    </row>
    <row r="646" spans="1:11" ht="29.25" customHeight="1" x14ac:dyDescent="0.2">
      <c r="A646" s="37" t="s">
        <v>229</v>
      </c>
      <c r="B646" s="27" t="s">
        <v>166</v>
      </c>
      <c r="C646" s="28" t="s">
        <v>90</v>
      </c>
      <c r="D646" s="28" t="s">
        <v>71</v>
      </c>
      <c r="E646" s="31" t="s">
        <v>125</v>
      </c>
      <c r="F646" s="31" t="s">
        <v>2</v>
      </c>
      <c r="G646" s="18">
        <f>G647+G650+G653+G656</f>
        <v>7004381.04</v>
      </c>
      <c r="I646" s="47"/>
      <c r="J646" s="47"/>
      <c r="K646" s="47"/>
    </row>
    <row r="647" spans="1:11" s="20" customFormat="1" ht="19.5" customHeight="1" x14ac:dyDescent="0.2">
      <c r="A647" s="26" t="s">
        <v>327</v>
      </c>
      <c r="B647" s="27" t="s">
        <v>166</v>
      </c>
      <c r="C647" s="28" t="s">
        <v>90</v>
      </c>
      <c r="D647" s="28" t="s">
        <v>71</v>
      </c>
      <c r="E647" s="31" t="s">
        <v>328</v>
      </c>
      <c r="F647" s="31" t="s">
        <v>2</v>
      </c>
      <c r="G647" s="18">
        <f>G648</f>
        <v>856464.81</v>
      </c>
      <c r="I647" s="48"/>
      <c r="J647" s="48"/>
      <c r="K647" s="48"/>
    </row>
    <row r="648" spans="1:11" s="20" customFormat="1" ht="32.25" customHeight="1" x14ac:dyDescent="0.2">
      <c r="A648" s="26" t="s">
        <v>150</v>
      </c>
      <c r="B648" s="27" t="s">
        <v>166</v>
      </c>
      <c r="C648" s="28" t="s">
        <v>90</v>
      </c>
      <c r="D648" s="28" t="s">
        <v>71</v>
      </c>
      <c r="E648" s="31" t="s">
        <v>328</v>
      </c>
      <c r="F648" s="31" t="s">
        <v>73</v>
      </c>
      <c r="G648" s="18">
        <f>G649</f>
        <v>856464.81</v>
      </c>
      <c r="I648" s="48"/>
      <c r="J648" s="48"/>
      <c r="K648" s="48"/>
    </row>
    <row r="649" spans="1:11" s="20" customFormat="1" ht="30.75" customHeight="1" x14ac:dyDescent="0.2">
      <c r="A649" s="26" t="s">
        <v>74</v>
      </c>
      <c r="B649" s="27" t="s">
        <v>166</v>
      </c>
      <c r="C649" s="28" t="s">
        <v>90</v>
      </c>
      <c r="D649" s="28" t="s">
        <v>71</v>
      </c>
      <c r="E649" s="31" t="s">
        <v>328</v>
      </c>
      <c r="F649" s="31" t="s">
        <v>6</v>
      </c>
      <c r="G649" s="82">
        <v>856464.81</v>
      </c>
      <c r="H649" s="48"/>
      <c r="I649" s="48"/>
      <c r="J649" s="48"/>
      <c r="K649" s="48"/>
    </row>
    <row r="650" spans="1:11" ht="39" customHeight="1" x14ac:dyDescent="0.2">
      <c r="A650" s="69" t="s">
        <v>383</v>
      </c>
      <c r="B650" s="70" t="s">
        <v>166</v>
      </c>
      <c r="C650" s="70" t="s">
        <v>90</v>
      </c>
      <c r="D650" s="70" t="s">
        <v>71</v>
      </c>
      <c r="E650" s="68" t="s">
        <v>381</v>
      </c>
      <c r="F650" s="68" t="s">
        <v>2</v>
      </c>
      <c r="G650" s="18">
        <f>G651</f>
        <v>4058792.05</v>
      </c>
      <c r="I650" s="47"/>
      <c r="J650" s="47"/>
      <c r="K650" s="47"/>
    </row>
    <row r="651" spans="1:11" ht="28.5" customHeight="1" x14ac:dyDescent="0.2">
      <c r="A651" s="69" t="s">
        <v>104</v>
      </c>
      <c r="B651" s="70" t="s">
        <v>166</v>
      </c>
      <c r="C651" s="70" t="s">
        <v>90</v>
      </c>
      <c r="D651" s="70" t="s">
        <v>71</v>
      </c>
      <c r="E651" s="68" t="s">
        <v>381</v>
      </c>
      <c r="F651" s="68" t="s">
        <v>83</v>
      </c>
      <c r="G651" s="18">
        <f>G652</f>
        <v>4058792.05</v>
      </c>
      <c r="I651" s="47"/>
      <c r="J651" s="47"/>
      <c r="K651" s="47"/>
    </row>
    <row r="652" spans="1:11" ht="28.5" customHeight="1" x14ac:dyDescent="0.2">
      <c r="A652" s="69" t="s">
        <v>42</v>
      </c>
      <c r="B652" s="70" t="s">
        <v>166</v>
      </c>
      <c r="C652" s="70" t="s">
        <v>90</v>
      </c>
      <c r="D652" s="70" t="s">
        <v>71</v>
      </c>
      <c r="E652" s="68" t="s">
        <v>381</v>
      </c>
      <c r="F652" s="68" t="s">
        <v>43</v>
      </c>
      <c r="G652" s="82">
        <v>4058792.05</v>
      </c>
      <c r="I652" s="47"/>
      <c r="J652" s="47"/>
      <c r="K652" s="47"/>
    </row>
    <row r="653" spans="1:11" ht="39" customHeight="1" x14ac:dyDescent="0.2">
      <c r="A653" s="69" t="s">
        <v>384</v>
      </c>
      <c r="B653" s="70" t="s">
        <v>166</v>
      </c>
      <c r="C653" s="70" t="s">
        <v>90</v>
      </c>
      <c r="D653" s="70" t="s">
        <v>71</v>
      </c>
      <c r="E653" s="68" t="s">
        <v>382</v>
      </c>
      <c r="F653" s="68" t="s">
        <v>2</v>
      </c>
      <c r="G653" s="18">
        <f>G654</f>
        <v>125529.65</v>
      </c>
      <c r="I653" s="47"/>
      <c r="J653" s="47"/>
      <c r="K653" s="47"/>
    </row>
    <row r="654" spans="1:11" ht="36" customHeight="1" x14ac:dyDescent="0.2">
      <c r="A654" s="69" t="s">
        <v>104</v>
      </c>
      <c r="B654" s="70" t="s">
        <v>166</v>
      </c>
      <c r="C654" s="70" t="s">
        <v>90</v>
      </c>
      <c r="D654" s="70" t="s">
        <v>71</v>
      </c>
      <c r="E654" s="68" t="s">
        <v>382</v>
      </c>
      <c r="F654" s="68" t="s">
        <v>83</v>
      </c>
      <c r="G654" s="18">
        <f>G655</f>
        <v>125529.65</v>
      </c>
      <c r="I654" s="47"/>
      <c r="J654" s="47"/>
      <c r="K654" s="47"/>
    </row>
    <row r="655" spans="1:11" ht="28.5" customHeight="1" x14ac:dyDescent="0.2">
      <c r="A655" s="69" t="s">
        <v>42</v>
      </c>
      <c r="B655" s="70" t="s">
        <v>166</v>
      </c>
      <c r="C655" s="70" t="s">
        <v>90</v>
      </c>
      <c r="D655" s="70" t="s">
        <v>71</v>
      </c>
      <c r="E655" s="68" t="s">
        <v>382</v>
      </c>
      <c r="F655" s="68" t="s">
        <v>43</v>
      </c>
      <c r="G655" s="82">
        <v>125529.65</v>
      </c>
      <c r="H655" s="62"/>
      <c r="I655" s="62"/>
      <c r="J655" s="62"/>
      <c r="K655" s="47"/>
    </row>
    <row r="656" spans="1:11" s="21" customFormat="1" ht="58.5" customHeight="1" x14ac:dyDescent="0.2">
      <c r="A656" s="69" t="s">
        <v>410</v>
      </c>
      <c r="B656" s="70" t="s">
        <v>166</v>
      </c>
      <c r="C656" s="70" t="s">
        <v>90</v>
      </c>
      <c r="D656" s="68" t="s">
        <v>71</v>
      </c>
      <c r="E656" s="68" t="s">
        <v>400</v>
      </c>
      <c r="F656" s="68" t="s">
        <v>2</v>
      </c>
      <c r="G656" s="18">
        <f t="shared" ref="G656:G657" si="23">G657</f>
        <v>1963594.53</v>
      </c>
      <c r="H656" s="54"/>
      <c r="I656" s="54"/>
      <c r="J656" s="54"/>
    </row>
    <row r="657" spans="1:11" s="21" customFormat="1" ht="31.5" customHeight="1" x14ac:dyDescent="0.2">
      <c r="A657" s="69" t="s">
        <v>104</v>
      </c>
      <c r="B657" s="70" t="s">
        <v>166</v>
      </c>
      <c r="C657" s="70" t="s">
        <v>90</v>
      </c>
      <c r="D657" s="68" t="s">
        <v>71</v>
      </c>
      <c r="E657" s="68" t="s">
        <v>400</v>
      </c>
      <c r="F657" s="68" t="s">
        <v>83</v>
      </c>
      <c r="G657" s="18">
        <f t="shared" si="23"/>
        <v>1963594.53</v>
      </c>
      <c r="H657" s="54"/>
      <c r="I657" s="54"/>
      <c r="J657" s="54"/>
    </row>
    <row r="658" spans="1:11" s="21" customFormat="1" ht="32.25" customHeight="1" x14ac:dyDescent="0.2">
      <c r="A658" s="69" t="s">
        <v>42</v>
      </c>
      <c r="B658" s="70" t="s">
        <v>90</v>
      </c>
      <c r="C658" s="70" t="s">
        <v>90</v>
      </c>
      <c r="D658" s="68" t="s">
        <v>71</v>
      </c>
      <c r="E658" s="68" t="s">
        <v>400</v>
      </c>
      <c r="F658" s="68" t="s">
        <v>43</v>
      </c>
      <c r="G658" s="82">
        <v>1963594.53</v>
      </c>
      <c r="H658" s="54"/>
      <c r="I658" s="54"/>
      <c r="J658" s="54"/>
    </row>
    <row r="659" spans="1:11" ht="31.5" customHeight="1" x14ac:dyDescent="0.2">
      <c r="A659" s="26" t="s">
        <v>148</v>
      </c>
      <c r="B659" s="27" t="s">
        <v>166</v>
      </c>
      <c r="C659" s="28" t="s">
        <v>90</v>
      </c>
      <c r="D659" s="28" t="s">
        <v>71</v>
      </c>
      <c r="E659" s="31" t="s">
        <v>149</v>
      </c>
      <c r="F659" s="31" t="s">
        <v>2</v>
      </c>
      <c r="G659" s="18">
        <f>G660+G667</f>
        <v>11930560</v>
      </c>
      <c r="I659" s="47"/>
      <c r="J659" s="47"/>
      <c r="K659" s="47"/>
    </row>
    <row r="660" spans="1:11" ht="25.5" x14ac:dyDescent="0.2">
      <c r="A660" s="26" t="s">
        <v>82</v>
      </c>
      <c r="B660" s="27" t="s">
        <v>166</v>
      </c>
      <c r="C660" s="28" t="s">
        <v>90</v>
      </c>
      <c r="D660" s="28" t="s">
        <v>71</v>
      </c>
      <c r="E660" s="31" t="s">
        <v>137</v>
      </c>
      <c r="F660" s="31" t="s">
        <v>2</v>
      </c>
      <c r="G660" s="18">
        <f>G661+G663+G665</f>
        <v>10472560</v>
      </c>
      <c r="I660" s="47"/>
      <c r="J660" s="47"/>
      <c r="K660" s="47"/>
    </row>
    <row r="661" spans="1:11" ht="72" customHeight="1" x14ac:dyDescent="0.2">
      <c r="A661" s="26" t="s">
        <v>186</v>
      </c>
      <c r="B661" s="27" t="s">
        <v>166</v>
      </c>
      <c r="C661" s="28" t="s">
        <v>90</v>
      </c>
      <c r="D661" s="28" t="s">
        <v>71</v>
      </c>
      <c r="E661" s="31" t="s">
        <v>137</v>
      </c>
      <c r="F661" s="31" t="s">
        <v>66</v>
      </c>
      <c r="G661" s="18">
        <f>G662</f>
        <v>10188700</v>
      </c>
      <c r="I661" s="47"/>
      <c r="J661" s="47"/>
      <c r="K661" s="47"/>
    </row>
    <row r="662" spans="1:11" x14ac:dyDescent="0.2">
      <c r="A662" s="26" t="s">
        <v>169</v>
      </c>
      <c r="B662" s="27" t="s">
        <v>166</v>
      </c>
      <c r="C662" s="28" t="s">
        <v>90</v>
      </c>
      <c r="D662" s="28" t="s">
        <v>71</v>
      </c>
      <c r="E662" s="31" t="s">
        <v>137</v>
      </c>
      <c r="F662" s="31" t="s">
        <v>17</v>
      </c>
      <c r="G662" s="82">
        <v>10188700</v>
      </c>
      <c r="I662" s="47"/>
      <c r="J662" s="47"/>
      <c r="K662" s="47"/>
    </row>
    <row r="663" spans="1:11" ht="35.25" customHeight="1" x14ac:dyDescent="0.2">
      <c r="A663" s="26" t="s">
        <v>283</v>
      </c>
      <c r="B663" s="27" t="s">
        <v>166</v>
      </c>
      <c r="C663" s="28" t="s">
        <v>90</v>
      </c>
      <c r="D663" s="28" t="s">
        <v>71</v>
      </c>
      <c r="E663" s="31" t="s">
        <v>137</v>
      </c>
      <c r="F663" s="31" t="s">
        <v>73</v>
      </c>
      <c r="G663" s="18">
        <f>G664</f>
        <v>276610</v>
      </c>
      <c r="I663" s="47"/>
      <c r="J663" s="47"/>
      <c r="K663" s="47"/>
    </row>
    <row r="664" spans="1:11" ht="37.5" customHeight="1" x14ac:dyDescent="0.2">
      <c r="A664" s="26" t="s">
        <v>74</v>
      </c>
      <c r="B664" s="27" t="s">
        <v>166</v>
      </c>
      <c r="C664" s="28" t="s">
        <v>90</v>
      </c>
      <c r="D664" s="28" t="s">
        <v>71</v>
      </c>
      <c r="E664" s="31" t="s">
        <v>137</v>
      </c>
      <c r="F664" s="31" t="s">
        <v>6</v>
      </c>
      <c r="G664" s="82">
        <v>276610</v>
      </c>
      <c r="I664" s="47"/>
      <c r="J664" s="47"/>
      <c r="K664" s="47"/>
    </row>
    <row r="665" spans="1:11" x14ac:dyDescent="0.2">
      <c r="A665" s="26" t="s">
        <v>76</v>
      </c>
      <c r="B665" s="27" t="s">
        <v>166</v>
      </c>
      <c r="C665" s="28" t="s">
        <v>90</v>
      </c>
      <c r="D665" s="28" t="s">
        <v>71</v>
      </c>
      <c r="E665" s="31" t="s">
        <v>137</v>
      </c>
      <c r="F665" s="31" t="s">
        <v>77</v>
      </c>
      <c r="G665" s="18">
        <f>G666</f>
        <v>7250</v>
      </c>
      <c r="I665" s="47"/>
      <c r="J665" s="47"/>
      <c r="K665" s="47"/>
    </row>
    <row r="666" spans="1:11" x14ac:dyDescent="0.2">
      <c r="A666" s="26" t="s">
        <v>9</v>
      </c>
      <c r="B666" s="27" t="s">
        <v>166</v>
      </c>
      <c r="C666" s="28" t="s">
        <v>90</v>
      </c>
      <c r="D666" s="28" t="s">
        <v>71</v>
      </c>
      <c r="E666" s="31" t="s">
        <v>137</v>
      </c>
      <c r="F666" s="31" t="s">
        <v>10</v>
      </c>
      <c r="G666" s="82">
        <v>7250</v>
      </c>
      <c r="I666" s="47"/>
      <c r="J666" s="47"/>
      <c r="K666" s="47"/>
    </row>
    <row r="667" spans="1:11" ht="19.5" customHeight="1" x14ac:dyDescent="0.2">
      <c r="A667" s="26" t="s">
        <v>161</v>
      </c>
      <c r="B667" s="27" t="s">
        <v>166</v>
      </c>
      <c r="C667" s="28" t="s">
        <v>90</v>
      </c>
      <c r="D667" s="28" t="s">
        <v>71</v>
      </c>
      <c r="E667" s="31" t="s">
        <v>162</v>
      </c>
      <c r="F667" s="31" t="s">
        <v>2</v>
      </c>
      <c r="G667" s="18">
        <f>G668</f>
        <v>1458000</v>
      </c>
      <c r="I667" s="47"/>
      <c r="J667" s="47"/>
      <c r="K667" s="47"/>
    </row>
    <row r="668" spans="1:11" ht="31.5" customHeight="1" x14ac:dyDescent="0.2">
      <c r="A668" s="37" t="s">
        <v>104</v>
      </c>
      <c r="B668" s="27" t="s">
        <v>166</v>
      </c>
      <c r="C668" s="28" t="s">
        <v>90</v>
      </c>
      <c r="D668" s="28" t="s">
        <v>71</v>
      </c>
      <c r="E668" s="31" t="s">
        <v>162</v>
      </c>
      <c r="F668" s="31" t="s">
        <v>83</v>
      </c>
      <c r="G668" s="18">
        <f>G669</f>
        <v>1458000</v>
      </c>
      <c r="I668" s="47"/>
      <c r="J668" s="47"/>
      <c r="K668" s="47"/>
    </row>
    <row r="669" spans="1:11" ht="18.75" customHeight="1" x14ac:dyDescent="0.2">
      <c r="A669" s="37" t="s">
        <v>84</v>
      </c>
      <c r="B669" s="27" t="s">
        <v>166</v>
      </c>
      <c r="C669" s="28" t="s">
        <v>90</v>
      </c>
      <c r="D669" s="28" t="s">
        <v>71</v>
      </c>
      <c r="E669" s="31" t="s">
        <v>162</v>
      </c>
      <c r="F669" s="31" t="s">
        <v>85</v>
      </c>
      <c r="G669" s="82">
        <v>1458000</v>
      </c>
      <c r="I669" s="47"/>
      <c r="J669" s="47"/>
      <c r="K669" s="47"/>
    </row>
    <row r="670" spans="1:11" s="20" customFormat="1" ht="31.5" customHeight="1" x14ac:dyDescent="0.2">
      <c r="A670" s="37" t="s">
        <v>315</v>
      </c>
      <c r="B670" s="27" t="s">
        <v>166</v>
      </c>
      <c r="C670" s="28" t="s">
        <v>90</v>
      </c>
      <c r="D670" s="28" t="s">
        <v>71</v>
      </c>
      <c r="E670" s="31" t="s">
        <v>316</v>
      </c>
      <c r="F670" s="31" t="s">
        <v>2</v>
      </c>
      <c r="G670" s="18">
        <f>G671</f>
        <v>50000</v>
      </c>
      <c r="I670" s="48"/>
      <c r="J670" s="48"/>
      <c r="K670" s="48"/>
    </row>
    <row r="671" spans="1:11" s="20" customFormat="1" ht="18" customHeight="1" x14ac:dyDescent="0.2">
      <c r="A671" s="37" t="s">
        <v>307</v>
      </c>
      <c r="B671" s="27" t="s">
        <v>166</v>
      </c>
      <c r="C671" s="28" t="s">
        <v>90</v>
      </c>
      <c r="D671" s="28" t="s">
        <v>71</v>
      </c>
      <c r="E671" s="31" t="s">
        <v>317</v>
      </c>
      <c r="F671" s="31" t="s">
        <v>2</v>
      </c>
      <c r="G671" s="18">
        <f>G672</f>
        <v>50000</v>
      </c>
      <c r="I671" s="48"/>
      <c r="J671" s="48"/>
      <c r="K671" s="48"/>
    </row>
    <row r="672" spans="1:11" s="20" customFormat="1" ht="30" customHeight="1" x14ac:dyDescent="0.2">
      <c r="A672" s="37" t="s">
        <v>104</v>
      </c>
      <c r="B672" s="27" t="s">
        <v>166</v>
      </c>
      <c r="C672" s="28" t="s">
        <v>90</v>
      </c>
      <c r="D672" s="28" t="s">
        <v>71</v>
      </c>
      <c r="E672" s="31" t="s">
        <v>317</v>
      </c>
      <c r="F672" s="31" t="s">
        <v>83</v>
      </c>
      <c r="G672" s="18">
        <f>G673</f>
        <v>50000</v>
      </c>
      <c r="I672" s="48"/>
      <c r="J672" s="48"/>
      <c r="K672" s="48"/>
    </row>
    <row r="673" spans="1:12" s="20" customFormat="1" ht="15.75" customHeight="1" x14ac:dyDescent="0.2">
      <c r="A673" s="37" t="s">
        <v>42</v>
      </c>
      <c r="B673" s="27" t="s">
        <v>166</v>
      </c>
      <c r="C673" s="28" t="s">
        <v>90</v>
      </c>
      <c r="D673" s="28" t="s">
        <v>71</v>
      </c>
      <c r="E673" s="31" t="s">
        <v>317</v>
      </c>
      <c r="F673" s="31" t="s">
        <v>43</v>
      </c>
      <c r="G673" s="82">
        <v>50000</v>
      </c>
      <c r="I673" s="48"/>
      <c r="J673" s="48"/>
      <c r="K673" s="48"/>
    </row>
    <row r="674" spans="1:12" s="20" customFormat="1" ht="15.75" customHeight="1" x14ac:dyDescent="0.2">
      <c r="A674" s="37" t="s">
        <v>32</v>
      </c>
      <c r="B674" s="27" t="s">
        <v>166</v>
      </c>
      <c r="C674" s="28" t="s">
        <v>131</v>
      </c>
      <c r="D674" s="28" t="s">
        <v>59</v>
      </c>
      <c r="E674" s="31" t="s">
        <v>60</v>
      </c>
      <c r="F674" s="31" t="s">
        <v>2</v>
      </c>
      <c r="G674" s="18">
        <f>G675</f>
        <v>592920</v>
      </c>
      <c r="I674" s="48"/>
      <c r="J674" s="48"/>
      <c r="K674" s="48"/>
    </row>
    <row r="675" spans="1:12" s="20" customFormat="1" ht="17.25" customHeight="1" x14ac:dyDescent="0.2">
      <c r="A675" s="37" t="s">
        <v>322</v>
      </c>
      <c r="B675" s="27" t="s">
        <v>166</v>
      </c>
      <c r="C675" s="28" t="s">
        <v>131</v>
      </c>
      <c r="D675" s="28" t="s">
        <v>75</v>
      </c>
      <c r="E675" s="31" t="s">
        <v>60</v>
      </c>
      <c r="F675" s="31" t="s">
        <v>2</v>
      </c>
      <c r="G675" s="18">
        <f>G676</f>
        <v>592920</v>
      </c>
      <c r="I675" s="48"/>
      <c r="J675" s="48"/>
      <c r="K675" s="48"/>
    </row>
    <row r="676" spans="1:12" s="20" customFormat="1" ht="44.25" customHeight="1" x14ac:dyDescent="0.2">
      <c r="A676" s="37" t="s">
        <v>227</v>
      </c>
      <c r="B676" s="27" t="s">
        <v>166</v>
      </c>
      <c r="C676" s="28" t="s">
        <v>131</v>
      </c>
      <c r="D676" s="28" t="s">
        <v>75</v>
      </c>
      <c r="E676" s="31" t="s">
        <v>116</v>
      </c>
      <c r="F676" s="31" t="s">
        <v>2</v>
      </c>
      <c r="G676" s="18">
        <f>G677</f>
        <v>592920</v>
      </c>
      <c r="I676" s="48"/>
      <c r="J676" s="48"/>
      <c r="K676" s="48"/>
    </row>
    <row r="677" spans="1:12" s="20" customFormat="1" ht="16.5" customHeight="1" x14ac:dyDescent="0.2">
      <c r="A677" s="37" t="s">
        <v>323</v>
      </c>
      <c r="B677" s="27" t="s">
        <v>166</v>
      </c>
      <c r="C677" s="28" t="s">
        <v>131</v>
      </c>
      <c r="D677" s="28" t="s">
        <v>75</v>
      </c>
      <c r="E677" s="31" t="s">
        <v>324</v>
      </c>
      <c r="F677" s="31" t="s">
        <v>2</v>
      </c>
      <c r="G677" s="18">
        <f>G678</f>
        <v>592920</v>
      </c>
      <c r="I677" s="48"/>
      <c r="J677" s="48"/>
      <c r="K677" s="48"/>
    </row>
    <row r="678" spans="1:12" s="20" customFormat="1" ht="45" customHeight="1" x14ac:dyDescent="0.2">
      <c r="A678" s="37" t="s">
        <v>325</v>
      </c>
      <c r="B678" s="27" t="s">
        <v>166</v>
      </c>
      <c r="C678" s="28" t="s">
        <v>131</v>
      </c>
      <c r="D678" s="28" t="s">
        <v>75</v>
      </c>
      <c r="E678" s="31" t="s">
        <v>326</v>
      </c>
      <c r="F678" s="31" t="s">
        <v>2</v>
      </c>
      <c r="G678" s="18">
        <f>G679+G681</f>
        <v>592920</v>
      </c>
      <c r="I678" s="48"/>
      <c r="J678" s="48"/>
      <c r="K678" s="48"/>
    </row>
    <row r="679" spans="1:12" s="20" customFormat="1" ht="30.75" customHeight="1" x14ac:dyDescent="0.2">
      <c r="A679" s="37" t="s">
        <v>150</v>
      </c>
      <c r="B679" s="27" t="s">
        <v>166</v>
      </c>
      <c r="C679" s="28" t="s">
        <v>131</v>
      </c>
      <c r="D679" s="28" t="s">
        <v>75</v>
      </c>
      <c r="E679" s="31" t="s">
        <v>326</v>
      </c>
      <c r="F679" s="31" t="s">
        <v>73</v>
      </c>
      <c r="G679" s="18">
        <f>G680</f>
        <v>447920</v>
      </c>
      <c r="I679" s="48"/>
      <c r="J679" s="48"/>
      <c r="K679" s="48"/>
    </row>
    <row r="680" spans="1:12" s="20" customFormat="1" ht="32.25" customHeight="1" x14ac:dyDescent="0.2">
      <c r="A680" s="37" t="s">
        <v>74</v>
      </c>
      <c r="B680" s="27" t="s">
        <v>166</v>
      </c>
      <c r="C680" s="28" t="s">
        <v>131</v>
      </c>
      <c r="D680" s="28" t="s">
        <v>75</v>
      </c>
      <c r="E680" s="31" t="s">
        <v>326</v>
      </c>
      <c r="F680" s="31" t="s">
        <v>6</v>
      </c>
      <c r="G680" s="82">
        <v>447920</v>
      </c>
      <c r="I680" s="48"/>
      <c r="J680" s="48"/>
      <c r="K680" s="48"/>
    </row>
    <row r="681" spans="1:12" s="20" customFormat="1" ht="33" customHeight="1" x14ac:dyDescent="0.2">
      <c r="A681" s="37" t="s">
        <v>104</v>
      </c>
      <c r="B681" s="27" t="s">
        <v>166</v>
      </c>
      <c r="C681" s="28" t="s">
        <v>131</v>
      </c>
      <c r="D681" s="28" t="s">
        <v>75</v>
      </c>
      <c r="E681" s="31" t="s">
        <v>326</v>
      </c>
      <c r="F681" s="31" t="s">
        <v>83</v>
      </c>
      <c r="G681" s="18">
        <f>G682</f>
        <v>145000</v>
      </c>
      <c r="I681" s="48"/>
      <c r="J681" s="48"/>
      <c r="K681" s="48"/>
    </row>
    <row r="682" spans="1:12" s="20" customFormat="1" ht="22.5" customHeight="1" x14ac:dyDescent="0.2">
      <c r="A682" s="37" t="s">
        <v>42</v>
      </c>
      <c r="B682" s="27" t="s">
        <v>166</v>
      </c>
      <c r="C682" s="28" t="s">
        <v>131</v>
      </c>
      <c r="D682" s="28" t="s">
        <v>75</v>
      </c>
      <c r="E682" s="31" t="s">
        <v>326</v>
      </c>
      <c r="F682" s="31" t="s">
        <v>43</v>
      </c>
      <c r="G682" s="82">
        <v>145000</v>
      </c>
      <c r="I682" s="48"/>
      <c r="J682" s="48"/>
      <c r="K682" s="48"/>
    </row>
    <row r="683" spans="1:12" ht="30.75" customHeight="1" x14ac:dyDescent="0.2">
      <c r="A683" s="45" t="s">
        <v>247</v>
      </c>
      <c r="B683" s="55" t="s">
        <v>167</v>
      </c>
      <c r="C683" s="56" t="s">
        <v>59</v>
      </c>
      <c r="D683" s="56" t="s">
        <v>59</v>
      </c>
      <c r="E683" s="56" t="s">
        <v>60</v>
      </c>
      <c r="F683" s="56" t="s">
        <v>2</v>
      </c>
      <c r="G683" s="85">
        <f>G684</f>
        <v>7398810</v>
      </c>
      <c r="I683" s="52"/>
      <c r="J683" s="47"/>
      <c r="K683" s="52"/>
      <c r="L683" s="52"/>
    </row>
    <row r="684" spans="1:12" ht="17.25" customHeight="1" x14ac:dyDescent="0.2">
      <c r="A684" s="35" t="s">
        <v>1</v>
      </c>
      <c r="B684" s="41" t="s">
        <v>167</v>
      </c>
      <c r="C684" s="39" t="s">
        <v>58</v>
      </c>
      <c r="D684" s="39" t="s">
        <v>59</v>
      </c>
      <c r="E684" s="39" t="s">
        <v>60</v>
      </c>
      <c r="F684" s="39" t="s">
        <v>2</v>
      </c>
      <c r="G684" s="78">
        <f>G685+G695</f>
        <v>7398810</v>
      </c>
      <c r="I684" s="47"/>
      <c r="J684" s="47"/>
      <c r="K684" s="47"/>
    </row>
    <row r="685" spans="1:12" ht="38.25" x14ac:dyDescent="0.2">
      <c r="A685" s="26" t="s">
        <v>8</v>
      </c>
      <c r="B685" s="27" t="s">
        <v>167</v>
      </c>
      <c r="C685" s="28" t="s">
        <v>58</v>
      </c>
      <c r="D685" s="28" t="s">
        <v>75</v>
      </c>
      <c r="E685" s="28" t="s">
        <v>60</v>
      </c>
      <c r="F685" s="28" t="s">
        <v>2</v>
      </c>
      <c r="G685" s="18">
        <f t="shared" ref="G685:G686" si="24">G686</f>
        <v>7355024</v>
      </c>
      <c r="I685" s="47"/>
      <c r="J685" s="47"/>
      <c r="K685" s="47"/>
    </row>
    <row r="686" spans="1:12" ht="37.5" customHeight="1" x14ac:dyDescent="0.2">
      <c r="A686" s="33" t="s">
        <v>4</v>
      </c>
      <c r="B686" s="27" t="s">
        <v>167</v>
      </c>
      <c r="C686" s="28" t="s">
        <v>58</v>
      </c>
      <c r="D686" s="28" t="s">
        <v>75</v>
      </c>
      <c r="E686" s="28" t="s">
        <v>62</v>
      </c>
      <c r="F686" s="28" t="s">
        <v>2</v>
      </c>
      <c r="G686" s="18">
        <f t="shared" si="24"/>
        <v>7355024</v>
      </c>
      <c r="I686" s="47"/>
      <c r="J686" s="47"/>
      <c r="K686" s="47"/>
    </row>
    <row r="687" spans="1:12" ht="25.5" x14ac:dyDescent="0.2">
      <c r="A687" s="29" t="s">
        <v>63</v>
      </c>
      <c r="B687" s="27" t="s">
        <v>167</v>
      </c>
      <c r="C687" s="28" t="s">
        <v>58</v>
      </c>
      <c r="D687" s="28" t="s">
        <v>75</v>
      </c>
      <c r="E687" s="28" t="s">
        <v>64</v>
      </c>
      <c r="F687" s="28" t="s">
        <v>2</v>
      </c>
      <c r="G687" s="18">
        <f>G688</f>
        <v>7355024</v>
      </c>
      <c r="I687" s="47"/>
      <c r="J687" s="47"/>
      <c r="K687" s="47"/>
    </row>
    <row r="688" spans="1:12" ht="38.25" x14ac:dyDescent="0.2">
      <c r="A688" s="30" t="s">
        <v>250</v>
      </c>
      <c r="B688" s="27" t="s">
        <v>167</v>
      </c>
      <c r="C688" s="28" t="s">
        <v>58</v>
      </c>
      <c r="D688" s="28" t="s">
        <v>75</v>
      </c>
      <c r="E688" s="28" t="s">
        <v>70</v>
      </c>
      <c r="F688" s="31" t="s">
        <v>2</v>
      </c>
      <c r="G688" s="18">
        <f>G689+G691+G693</f>
        <v>7355024</v>
      </c>
      <c r="I688" s="47"/>
      <c r="J688" s="47"/>
      <c r="K688" s="47"/>
    </row>
    <row r="689" spans="1:12" ht="63.75" x14ac:dyDescent="0.2">
      <c r="A689" s="26" t="s">
        <v>186</v>
      </c>
      <c r="B689" s="27" t="s">
        <v>167</v>
      </c>
      <c r="C689" s="28" t="s">
        <v>58</v>
      </c>
      <c r="D689" s="28" t="s">
        <v>75</v>
      </c>
      <c r="E689" s="28" t="s">
        <v>70</v>
      </c>
      <c r="F689" s="31" t="s">
        <v>66</v>
      </c>
      <c r="G689" s="18">
        <f>G690</f>
        <v>7322096.3799999999</v>
      </c>
      <c r="I689" s="47"/>
      <c r="J689" s="47"/>
      <c r="K689" s="47"/>
    </row>
    <row r="690" spans="1:12" ht="30" customHeight="1" x14ac:dyDescent="0.2">
      <c r="A690" s="26" t="s">
        <v>187</v>
      </c>
      <c r="B690" s="27" t="s">
        <v>167</v>
      </c>
      <c r="C690" s="28" t="s">
        <v>58</v>
      </c>
      <c r="D690" s="28" t="s">
        <v>75</v>
      </c>
      <c r="E690" s="28" t="s">
        <v>70</v>
      </c>
      <c r="F690" s="31" t="s">
        <v>5</v>
      </c>
      <c r="G690" s="82">
        <v>7322096.3799999999</v>
      </c>
      <c r="H690" s="47"/>
      <c r="I690" s="47"/>
      <c r="J690" s="47"/>
      <c r="K690" s="47"/>
    </row>
    <row r="691" spans="1:12" ht="32.25" customHeight="1" x14ac:dyDescent="0.2">
      <c r="A691" s="26" t="s">
        <v>283</v>
      </c>
      <c r="B691" s="27" t="s">
        <v>167</v>
      </c>
      <c r="C691" s="28" t="s">
        <v>58</v>
      </c>
      <c r="D691" s="28" t="s">
        <v>75</v>
      </c>
      <c r="E691" s="28" t="s">
        <v>70</v>
      </c>
      <c r="F691" s="31" t="s">
        <v>73</v>
      </c>
      <c r="G691" s="18">
        <f>G692</f>
        <v>31427.62</v>
      </c>
      <c r="I691" s="47"/>
      <c r="J691" s="47"/>
      <c r="K691" s="47"/>
    </row>
    <row r="692" spans="1:12" ht="25.5" x14ac:dyDescent="0.2">
      <c r="A692" s="26" t="s">
        <v>74</v>
      </c>
      <c r="B692" s="27" t="s">
        <v>167</v>
      </c>
      <c r="C692" s="28" t="s">
        <v>58</v>
      </c>
      <c r="D692" s="28" t="s">
        <v>75</v>
      </c>
      <c r="E692" s="28" t="s">
        <v>70</v>
      </c>
      <c r="F692" s="31" t="s">
        <v>6</v>
      </c>
      <c r="G692" s="82">
        <v>31427.62</v>
      </c>
      <c r="H692" s="47"/>
      <c r="I692" s="47"/>
      <c r="J692" s="47"/>
      <c r="K692" s="47"/>
    </row>
    <row r="693" spans="1:12" x14ac:dyDescent="0.2">
      <c r="A693" s="26" t="s">
        <v>76</v>
      </c>
      <c r="B693" s="27" t="s">
        <v>167</v>
      </c>
      <c r="C693" s="28" t="s">
        <v>58</v>
      </c>
      <c r="D693" s="28" t="s">
        <v>75</v>
      </c>
      <c r="E693" s="28" t="s">
        <v>70</v>
      </c>
      <c r="F693" s="31" t="s">
        <v>77</v>
      </c>
      <c r="G693" s="18">
        <f>G694</f>
        <v>1500</v>
      </c>
      <c r="I693" s="47"/>
      <c r="J693" s="47"/>
      <c r="K693" s="47"/>
    </row>
    <row r="694" spans="1:12" x14ac:dyDescent="0.2">
      <c r="A694" s="26" t="s">
        <v>9</v>
      </c>
      <c r="B694" s="27" t="s">
        <v>167</v>
      </c>
      <c r="C694" s="28" t="s">
        <v>58</v>
      </c>
      <c r="D694" s="28" t="s">
        <v>75</v>
      </c>
      <c r="E694" s="28" t="s">
        <v>70</v>
      </c>
      <c r="F694" s="31" t="s">
        <v>10</v>
      </c>
      <c r="G694" s="82">
        <v>1500</v>
      </c>
      <c r="I694" s="47"/>
      <c r="J694" s="47"/>
      <c r="K694" s="47"/>
    </row>
    <row r="695" spans="1:12" s="20" customFormat="1" ht="23.25" customHeight="1" x14ac:dyDescent="0.2">
      <c r="A695" s="35" t="s">
        <v>14</v>
      </c>
      <c r="B695" s="27" t="s">
        <v>167</v>
      </c>
      <c r="C695" s="28" t="s">
        <v>58</v>
      </c>
      <c r="D695" s="28" t="s">
        <v>80</v>
      </c>
      <c r="E695" s="28" t="s">
        <v>60</v>
      </c>
      <c r="F695" s="31" t="s">
        <v>2</v>
      </c>
      <c r="G695" s="18">
        <f>G696</f>
        <v>43786</v>
      </c>
      <c r="I695" s="48"/>
    </row>
    <row r="696" spans="1:12" s="20" customFormat="1" ht="36.75" customHeight="1" x14ac:dyDescent="0.2">
      <c r="A696" s="33" t="s">
        <v>4</v>
      </c>
      <c r="B696" s="27" t="s">
        <v>167</v>
      </c>
      <c r="C696" s="28" t="s">
        <v>58</v>
      </c>
      <c r="D696" s="28" t="s">
        <v>80</v>
      </c>
      <c r="E696" s="28" t="s">
        <v>62</v>
      </c>
      <c r="F696" s="28" t="s">
        <v>2</v>
      </c>
      <c r="G696" s="18">
        <f t="shared" ref="G696" si="25">G697</f>
        <v>43786</v>
      </c>
      <c r="I696" s="48"/>
    </row>
    <row r="697" spans="1:12" s="20" customFormat="1" ht="32.25" customHeight="1" x14ac:dyDescent="0.2">
      <c r="A697" s="33" t="s">
        <v>63</v>
      </c>
      <c r="B697" s="27" t="s">
        <v>167</v>
      </c>
      <c r="C697" s="28" t="s">
        <v>58</v>
      </c>
      <c r="D697" s="28" t="s">
        <v>80</v>
      </c>
      <c r="E697" s="28" t="s">
        <v>64</v>
      </c>
      <c r="F697" s="28" t="s">
        <v>2</v>
      </c>
      <c r="G697" s="18">
        <f>G698</f>
        <v>43786</v>
      </c>
      <c r="I697" s="48"/>
    </row>
    <row r="698" spans="1:12" s="20" customFormat="1" ht="32.25" customHeight="1" x14ac:dyDescent="0.2">
      <c r="A698" s="35" t="s">
        <v>435</v>
      </c>
      <c r="B698" s="27" t="s">
        <v>167</v>
      </c>
      <c r="C698" s="28" t="s">
        <v>58</v>
      </c>
      <c r="D698" s="28" t="s">
        <v>80</v>
      </c>
      <c r="E698" s="28" t="s">
        <v>436</v>
      </c>
      <c r="F698" s="31" t="s">
        <v>2</v>
      </c>
      <c r="G698" s="18">
        <f>G699</f>
        <v>43786</v>
      </c>
      <c r="I698" s="48"/>
    </row>
    <row r="699" spans="1:12" s="20" customFormat="1" ht="23.25" customHeight="1" x14ac:dyDescent="0.2">
      <c r="A699" s="35" t="s">
        <v>76</v>
      </c>
      <c r="B699" s="27" t="s">
        <v>167</v>
      </c>
      <c r="C699" s="28" t="s">
        <v>58</v>
      </c>
      <c r="D699" s="28" t="s">
        <v>80</v>
      </c>
      <c r="E699" s="28" t="s">
        <v>436</v>
      </c>
      <c r="F699" s="31" t="s">
        <v>77</v>
      </c>
      <c r="G699" s="18">
        <f>G700+G701</f>
        <v>43786</v>
      </c>
      <c r="I699" s="48"/>
    </row>
    <row r="700" spans="1:12" s="20" customFormat="1" ht="23.25" customHeight="1" x14ac:dyDescent="0.2">
      <c r="A700" s="35" t="s">
        <v>437</v>
      </c>
      <c r="B700" s="27" t="s">
        <v>167</v>
      </c>
      <c r="C700" s="28" t="s">
        <v>58</v>
      </c>
      <c r="D700" s="28" t="s">
        <v>80</v>
      </c>
      <c r="E700" s="28" t="s">
        <v>436</v>
      </c>
      <c r="F700" s="31" t="s">
        <v>438</v>
      </c>
      <c r="G700" s="82">
        <v>1469.94</v>
      </c>
      <c r="H700" s="48"/>
      <c r="I700" s="48"/>
    </row>
    <row r="701" spans="1:12" s="20" customFormat="1" ht="23.25" customHeight="1" x14ac:dyDescent="0.2">
      <c r="A701" s="26" t="s">
        <v>9</v>
      </c>
      <c r="B701" s="27" t="s">
        <v>167</v>
      </c>
      <c r="C701" s="28" t="s">
        <v>58</v>
      </c>
      <c r="D701" s="28" t="s">
        <v>80</v>
      </c>
      <c r="E701" s="28" t="s">
        <v>436</v>
      </c>
      <c r="F701" s="31" t="s">
        <v>10</v>
      </c>
      <c r="G701" s="82">
        <v>42316.06</v>
      </c>
      <c r="H701" s="48"/>
      <c r="I701" s="48"/>
    </row>
    <row r="702" spans="1:12" x14ac:dyDescent="0.2">
      <c r="A702" s="22" t="s">
        <v>245</v>
      </c>
      <c r="B702" s="23"/>
      <c r="C702" s="24"/>
      <c r="D702" s="24"/>
      <c r="E702" s="24"/>
      <c r="F702" s="25"/>
      <c r="G702" s="75">
        <f>G683+G544+G409+G19</f>
        <v>974354228.38</v>
      </c>
      <c r="H702" s="52"/>
      <c r="I702" s="52"/>
      <c r="J702" s="52"/>
      <c r="K702" s="52"/>
      <c r="L702" s="52"/>
    </row>
    <row r="703" spans="1:12" x14ac:dyDescent="0.2">
      <c r="G703" s="59"/>
      <c r="I703" s="47"/>
      <c r="J703" s="47"/>
    </row>
    <row r="704" spans="1:12" ht="19.5" customHeight="1" x14ac:dyDescent="0.2">
      <c r="E704" s="86"/>
      <c r="F704" s="86"/>
      <c r="G704" s="76"/>
      <c r="I704" s="47"/>
      <c r="J704" s="47"/>
    </row>
    <row r="705" spans="3:10" ht="16.5" customHeight="1" x14ac:dyDescent="0.2">
      <c r="E705" s="86"/>
      <c r="G705" s="76"/>
      <c r="I705" s="47"/>
      <c r="J705" s="47"/>
    </row>
    <row r="706" spans="3:10" ht="13.5" customHeight="1" x14ac:dyDescent="0.2">
      <c r="E706" s="86"/>
      <c r="G706" s="76"/>
      <c r="I706" s="47"/>
      <c r="J706" s="47"/>
    </row>
    <row r="707" spans="3:10" ht="16.5" customHeight="1" x14ac:dyDescent="0.2">
      <c r="E707" s="86"/>
      <c r="G707" s="76"/>
      <c r="I707" s="47"/>
      <c r="J707" s="47"/>
    </row>
    <row r="708" spans="3:10" ht="18" customHeight="1" x14ac:dyDescent="0.2">
      <c r="C708" s="102"/>
      <c r="D708" s="103"/>
      <c r="E708" s="86"/>
      <c r="G708" s="76"/>
      <c r="I708" s="47"/>
      <c r="J708" s="47"/>
    </row>
    <row r="709" spans="3:10" ht="27" customHeight="1" x14ac:dyDescent="0.2">
      <c r="D709" s="89"/>
      <c r="E709" s="90"/>
      <c r="G709" s="76"/>
      <c r="I709" s="47"/>
      <c r="J709" s="47"/>
    </row>
    <row r="710" spans="3:10" x14ac:dyDescent="0.2">
      <c r="G710" s="77"/>
      <c r="I710" s="47"/>
      <c r="J710" s="47"/>
    </row>
    <row r="711" spans="3:10" ht="32.25" customHeight="1" x14ac:dyDescent="0.2">
      <c r="G711" s="59"/>
      <c r="I711" s="47"/>
      <c r="J711" s="47"/>
    </row>
    <row r="712" spans="3:10" x14ac:dyDescent="0.2">
      <c r="G712" s="59"/>
      <c r="I712" s="47"/>
      <c r="J712" s="47"/>
    </row>
    <row r="713" spans="3:10" x14ac:dyDescent="0.2">
      <c r="G713" s="59"/>
      <c r="I713" s="47"/>
      <c r="J713" s="47"/>
    </row>
    <row r="714" spans="3:10" x14ac:dyDescent="0.2">
      <c r="G714" s="59"/>
      <c r="I714" s="47"/>
      <c r="J714" s="47"/>
    </row>
    <row r="715" spans="3:10" x14ac:dyDescent="0.2">
      <c r="G715" s="59"/>
      <c r="I715" s="47"/>
      <c r="J715" s="47"/>
    </row>
    <row r="716" spans="3:10" x14ac:dyDescent="0.2">
      <c r="G716" s="59"/>
      <c r="I716" s="47"/>
      <c r="J716" s="47"/>
    </row>
    <row r="717" spans="3:10" ht="29.25" customHeight="1" x14ac:dyDescent="0.2">
      <c r="G717" s="59"/>
      <c r="I717" s="47"/>
      <c r="J717" s="47"/>
    </row>
    <row r="718" spans="3:10" x14ac:dyDescent="0.2">
      <c r="G718" s="59"/>
      <c r="I718" s="47"/>
      <c r="J718" s="47"/>
    </row>
    <row r="719" spans="3:10" x14ac:dyDescent="0.2">
      <c r="G719" s="59"/>
      <c r="I719" s="47"/>
      <c r="J719" s="47"/>
    </row>
    <row r="720" spans="3:10" x14ac:dyDescent="0.2">
      <c r="G720" s="59"/>
      <c r="I720" s="47"/>
      <c r="J720" s="47"/>
    </row>
    <row r="721" spans="7:10" x14ac:dyDescent="0.2">
      <c r="G721" s="59"/>
      <c r="I721" s="47"/>
      <c r="J721" s="47"/>
    </row>
    <row r="722" spans="7:10" x14ac:dyDescent="0.2">
      <c r="G722" s="59"/>
      <c r="I722" s="47"/>
      <c r="J722" s="47"/>
    </row>
    <row r="723" spans="7:10" x14ac:dyDescent="0.2">
      <c r="G723" s="59"/>
      <c r="I723" s="47"/>
      <c r="J723" s="47"/>
    </row>
    <row r="724" spans="7:10" ht="27" customHeight="1" x14ac:dyDescent="0.2">
      <c r="G724" s="59"/>
      <c r="I724" s="47"/>
      <c r="J724" s="47"/>
    </row>
    <row r="725" spans="7:10" x14ac:dyDescent="0.2">
      <c r="G725" s="59"/>
      <c r="I725" s="47"/>
      <c r="J725" s="47"/>
    </row>
    <row r="726" spans="7:10" x14ac:dyDescent="0.2">
      <c r="G726" s="59"/>
      <c r="I726" s="47"/>
      <c r="J726" s="47"/>
    </row>
    <row r="727" spans="7:10" x14ac:dyDescent="0.2">
      <c r="G727" s="59"/>
      <c r="I727" s="47"/>
      <c r="J727" s="47"/>
    </row>
    <row r="728" spans="7:10" x14ac:dyDescent="0.2">
      <c r="G728" s="59"/>
      <c r="I728" s="47"/>
      <c r="J728" s="47"/>
    </row>
    <row r="729" spans="7:10" x14ac:dyDescent="0.2">
      <c r="G729" s="59"/>
      <c r="I729" s="47"/>
      <c r="J729" s="47"/>
    </row>
    <row r="730" spans="7:10" x14ac:dyDescent="0.2">
      <c r="G730" s="59"/>
      <c r="I730" s="47"/>
      <c r="J730" s="47"/>
    </row>
    <row r="731" spans="7:10" x14ac:dyDescent="0.2">
      <c r="G731" s="59"/>
      <c r="I731" s="47"/>
      <c r="J731" s="47"/>
    </row>
    <row r="732" spans="7:10" ht="16.5" customHeight="1" x14ac:dyDescent="0.2">
      <c r="G732" s="59"/>
      <c r="I732" s="47"/>
      <c r="J732" s="47"/>
    </row>
    <row r="733" spans="7:10" ht="39" customHeight="1" x14ac:dyDescent="0.2">
      <c r="G733" s="59"/>
      <c r="I733" s="47"/>
      <c r="J733" s="47"/>
    </row>
    <row r="734" spans="7:10" x14ac:dyDescent="0.2">
      <c r="G734" s="59"/>
      <c r="I734" s="47"/>
      <c r="J734" s="47"/>
    </row>
    <row r="735" spans="7:10" ht="29.25" customHeight="1" x14ac:dyDescent="0.2">
      <c r="G735" s="59"/>
      <c r="I735" s="47"/>
      <c r="J735" s="47"/>
    </row>
    <row r="736" spans="7:10" x14ac:dyDescent="0.2">
      <c r="G736" s="59"/>
      <c r="I736" s="47"/>
      <c r="J736" s="47"/>
    </row>
    <row r="737" spans="7:10" ht="15" customHeight="1" x14ac:dyDescent="0.2">
      <c r="G737" s="59"/>
      <c r="I737" s="47"/>
      <c r="J737" s="47"/>
    </row>
    <row r="738" spans="7:10" x14ac:dyDescent="0.2">
      <c r="I738" s="47"/>
      <c r="J738" s="47"/>
    </row>
    <row r="739" spans="7:10" ht="27.75" customHeight="1" x14ac:dyDescent="0.2">
      <c r="I739" s="47"/>
      <c r="J739" s="47"/>
    </row>
  </sheetData>
  <autoFilter ref="A17:G702"/>
  <mergeCells count="11">
    <mergeCell ref="C708:D708"/>
    <mergeCell ref="E3:G3"/>
    <mergeCell ref="E4:G4"/>
    <mergeCell ref="E5:G5"/>
    <mergeCell ref="K464:L464"/>
    <mergeCell ref="K292:L292"/>
    <mergeCell ref="A14:G14"/>
    <mergeCell ref="A15:G15"/>
    <mergeCell ref="E9:G9"/>
    <mergeCell ref="E10:G10"/>
    <mergeCell ref="E11:G11"/>
  </mergeCells>
  <pageMargins left="0.70866141732283472" right="0.70866141732283472" top="0.74803149606299213" bottom="0.74803149606299213" header="0.31496062992125984" footer="0.31496062992125984"/>
  <pageSetup paperSize="9" scale="57" fitToHeight="31" orientation="portrait" r:id="rId1"/>
  <rowBreaks count="3" manualBreakCount="3">
    <brk id="611" max="11" man="1"/>
    <brk id="649" max="11" man="1"/>
    <brk id="682" max="11" man="1"/>
  </rowBreaks>
  <colBreaks count="1" manualBreakCount="1">
    <brk id="10" max="70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 3</vt:lpstr>
      <vt:lpstr>'Прил 3'!Область_печати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205</dc:creator>
  <cp:lastModifiedBy>104</cp:lastModifiedBy>
  <cp:lastPrinted>2022-05-25T05:43:54Z</cp:lastPrinted>
  <dcterms:created xsi:type="dcterms:W3CDTF">2019-06-18T02:48:46Z</dcterms:created>
  <dcterms:modified xsi:type="dcterms:W3CDTF">2022-06-24T07:50:19Z</dcterms:modified>
</cp:coreProperties>
</file>